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I:\LGBA\B03\CD - LGBA\Municipalities\03. Allocations\2026-27\"/>
    </mc:Choice>
  </mc:AlternateContent>
  <xr:revisionPtr revIDLastSave="0" documentId="8_{AE16F332-FD4A-44BF-B37F-0E5303DDCE3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" sheetId="1" r:id="rId1"/>
    <sheet name="DC37" sheetId="2" r:id="rId2"/>
    <sheet name="DC38" sheetId="3" r:id="rId3"/>
    <sheet name="DC39" sheetId="4" r:id="rId4"/>
    <sheet name="DC40" sheetId="5" r:id="rId5"/>
    <sheet name="NW371" sheetId="6" r:id="rId6"/>
    <sheet name="NW372" sheetId="7" r:id="rId7"/>
    <sheet name="NW373" sheetId="8" r:id="rId8"/>
    <sheet name="NW374" sheetId="9" r:id="rId9"/>
    <sheet name="NW375" sheetId="10" r:id="rId10"/>
    <sheet name="NW381" sheetId="11" r:id="rId11"/>
    <sheet name="NW382" sheetId="12" r:id="rId12"/>
    <sheet name="NW383" sheetId="13" r:id="rId13"/>
    <sheet name="NW384" sheetId="14" r:id="rId14"/>
    <sheet name="NW385" sheetId="15" r:id="rId15"/>
    <sheet name="NW392" sheetId="16" r:id="rId16"/>
    <sheet name="NW393" sheetId="17" r:id="rId17"/>
    <sheet name="NW394" sheetId="18" r:id="rId18"/>
    <sheet name="NW396" sheetId="19" r:id="rId19"/>
    <sheet name="NW397" sheetId="20" r:id="rId20"/>
    <sheet name="NW403" sheetId="21" r:id="rId21"/>
    <sheet name="NW404" sheetId="22" r:id="rId22"/>
    <sheet name="NW405" sheetId="23" r:id="rId23"/>
  </sheets>
  <definedNames>
    <definedName name="_xlnm.Print_Area" localSheetId="1">'DC37'!$A$1:$H$180</definedName>
    <definedName name="_xlnm.Print_Area" localSheetId="2">'DC38'!$A$1:$H$180</definedName>
    <definedName name="_xlnm.Print_Area" localSheetId="3">'DC39'!$A$1:$H$180</definedName>
    <definedName name="_xlnm.Print_Area" localSheetId="4">'DC40'!$A$1:$H$180</definedName>
    <definedName name="_xlnm.Print_Area" localSheetId="5">'NW371'!$A$1:$H$180</definedName>
    <definedName name="_xlnm.Print_Area" localSheetId="6">'NW372'!$A$1:$H$180</definedName>
    <definedName name="_xlnm.Print_Area" localSheetId="7">'NW373'!$A$1:$H$180</definedName>
    <definedName name="_xlnm.Print_Area" localSheetId="8">'NW374'!$A$1:$H$180</definedName>
    <definedName name="_xlnm.Print_Area" localSheetId="9">'NW375'!$A$1:$H$180</definedName>
    <definedName name="_xlnm.Print_Area" localSheetId="10">'NW381'!$A$1:$H$180</definedName>
    <definedName name="_xlnm.Print_Area" localSheetId="11">'NW382'!$A$1:$H$180</definedName>
    <definedName name="_xlnm.Print_Area" localSheetId="12">'NW383'!$A$1:$H$180</definedName>
    <definedName name="_xlnm.Print_Area" localSheetId="13">'NW384'!$A$1:$H$180</definedName>
    <definedName name="_xlnm.Print_Area" localSheetId="14">'NW385'!$A$1:$H$180</definedName>
    <definedName name="_xlnm.Print_Area" localSheetId="15">'NW392'!$A$1:$H$180</definedName>
    <definedName name="_xlnm.Print_Area" localSheetId="16">'NW393'!$A$1:$H$180</definedName>
    <definedName name="_xlnm.Print_Area" localSheetId="17">'NW394'!$A$1:$H$180</definedName>
    <definedName name="_xlnm.Print_Area" localSheetId="18">'NW396'!$A$1:$H$180</definedName>
    <definedName name="_xlnm.Print_Area" localSheetId="19">'NW397'!$A$1:$H$180</definedName>
    <definedName name="_xlnm.Print_Area" localSheetId="20">'NW403'!$A$1:$H$180</definedName>
    <definedName name="_xlnm.Print_Area" localSheetId="21">'NW404'!$A$1:$H$180</definedName>
    <definedName name="_xlnm.Print_Area" localSheetId="22">'NW405'!$A$1:$H$180</definedName>
    <definedName name="_xlnm.Print_Area" localSheetId="0">Summary!$A$1:$H$180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4" i="2" l="1"/>
  <c r="G114" i="2"/>
  <c r="F114" i="2"/>
  <c r="H108" i="2"/>
  <c r="G108" i="2"/>
  <c r="F108" i="2"/>
  <c r="H102" i="2"/>
  <c r="G102" i="2"/>
  <c r="F102" i="2"/>
  <c r="H96" i="2"/>
  <c r="G96" i="2"/>
  <c r="F96" i="2"/>
  <c r="H90" i="2"/>
  <c r="G90" i="2"/>
  <c r="F90" i="2"/>
  <c r="H84" i="2"/>
  <c r="G84" i="2"/>
  <c r="F84" i="2"/>
  <c r="H78" i="2"/>
  <c r="G78" i="2"/>
  <c r="F78" i="2"/>
  <c r="H72" i="2"/>
  <c r="G72" i="2"/>
  <c r="F72" i="2"/>
  <c r="H66" i="2"/>
  <c r="G66" i="2"/>
  <c r="F66" i="2"/>
  <c r="H60" i="2"/>
  <c r="G60" i="2"/>
  <c r="F60" i="2"/>
  <c r="H54" i="2"/>
  <c r="G54" i="2"/>
  <c r="F54" i="2"/>
  <c r="H48" i="2"/>
  <c r="G48" i="2"/>
  <c r="F48" i="2"/>
  <c r="H114" i="3"/>
  <c r="G114" i="3"/>
  <c r="F114" i="3"/>
  <c r="H108" i="3"/>
  <c r="G108" i="3"/>
  <c r="F108" i="3"/>
  <c r="H102" i="3"/>
  <c r="G102" i="3"/>
  <c r="F102" i="3"/>
  <c r="H96" i="3"/>
  <c r="G96" i="3"/>
  <c r="F96" i="3"/>
  <c r="H90" i="3"/>
  <c r="G90" i="3"/>
  <c r="F90" i="3"/>
  <c r="H84" i="3"/>
  <c r="G84" i="3"/>
  <c r="F84" i="3"/>
  <c r="H78" i="3"/>
  <c r="G78" i="3"/>
  <c r="F78" i="3"/>
  <c r="H72" i="3"/>
  <c r="G72" i="3"/>
  <c r="F72" i="3"/>
  <c r="H66" i="3"/>
  <c r="G66" i="3"/>
  <c r="F66" i="3"/>
  <c r="H60" i="3"/>
  <c r="G60" i="3"/>
  <c r="F60" i="3"/>
  <c r="H54" i="3"/>
  <c r="G54" i="3"/>
  <c r="F54" i="3"/>
  <c r="H48" i="3"/>
  <c r="G48" i="3"/>
  <c r="F48" i="3"/>
  <c r="H114" i="4"/>
  <c r="G114" i="4"/>
  <c r="F114" i="4"/>
  <c r="H108" i="4"/>
  <c r="G108" i="4"/>
  <c r="F108" i="4"/>
  <c r="H102" i="4"/>
  <c r="G102" i="4"/>
  <c r="F102" i="4"/>
  <c r="H96" i="4"/>
  <c r="G96" i="4"/>
  <c r="F96" i="4"/>
  <c r="H90" i="4"/>
  <c r="G90" i="4"/>
  <c r="F90" i="4"/>
  <c r="H84" i="4"/>
  <c r="G84" i="4"/>
  <c r="F84" i="4"/>
  <c r="H78" i="4"/>
  <c r="G78" i="4"/>
  <c r="F78" i="4"/>
  <c r="H72" i="4"/>
  <c r="G72" i="4"/>
  <c r="F72" i="4"/>
  <c r="H66" i="4"/>
  <c r="G66" i="4"/>
  <c r="F66" i="4"/>
  <c r="H60" i="4"/>
  <c r="G60" i="4"/>
  <c r="F60" i="4"/>
  <c r="H54" i="4"/>
  <c r="G54" i="4"/>
  <c r="F54" i="4"/>
  <c r="H48" i="4"/>
  <c r="G48" i="4"/>
  <c r="F48" i="4"/>
  <c r="H114" i="5"/>
  <c r="G114" i="5"/>
  <c r="F114" i="5"/>
  <c r="H108" i="5"/>
  <c r="G108" i="5"/>
  <c r="F108" i="5"/>
  <c r="H102" i="5"/>
  <c r="G102" i="5"/>
  <c r="F102" i="5"/>
  <c r="H96" i="5"/>
  <c r="G96" i="5"/>
  <c r="F96" i="5"/>
  <c r="H90" i="5"/>
  <c r="G90" i="5"/>
  <c r="F90" i="5"/>
  <c r="H84" i="5"/>
  <c r="G84" i="5"/>
  <c r="F84" i="5"/>
  <c r="H78" i="5"/>
  <c r="G78" i="5"/>
  <c r="F78" i="5"/>
  <c r="H72" i="5"/>
  <c r="G72" i="5"/>
  <c r="F72" i="5"/>
  <c r="H66" i="5"/>
  <c r="G66" i="5"/>
  <c r="F66" i="5"/>
  <c r="H60" i="5"/>
  <c r="G60" i="5"/>
  <c r="F60" i="5"/>
  <c r="H54" i="5"/>
  <c r="G54" i="5"/>
  <c r="F54" i="5"/>
  <c r="H48" i="5"/>
  <c r="G48" i="5"/>
  <c r="F48" i="5"/>
  <c r="H114" i="6"/>
  <c r="G114" i="6"/>
  <c r="F114" i="6"/>
  <c r="H108" i="6"/>
  <c r="G108" i="6"/>
  <c r="F108" i="6"/>
  <c r="H102" i="6"/>
  <c r="G102" i="6"/>
  <c r="F102" i="6"/>
  <c r="H96" i="6"/>
  <c r="G96" i="6"/>
  <c r="F96" i="6"/>
  <c r="H90" i="6"/>
  <c r="G90" i="6"/>
  <c r="F90" i="6"/>
  <c r="H84" i="6"/>
  <c r="G84" i="6"/>
  <c r="F84" i="6"/>
  <c r="H78" i="6"/>
  <c r="G78" i="6"/>
  <c r="F78" i="6"/>
  <c r="H72" i="6"/>
  <c r="G72" i="6"/>
  <c r="F72" i="6"/>
  <c r="H66" i="6"/>
  <c r="G66" i="6"/>
  <c r="F66" i="6"/>
  <c r="H60" i="6"/>
  <c r="G60" i="6"/>
  <c r="F60" i="6"/>
  <c r="H54" i="6"/>
  <c r="G54" i="6"/>
  <c r="F54" i="6"/>
  <c r="H48" i="6"/>
  <c r="G48" i="6"/>
  <c r="F48" i="6"/>
  <c r="H114" i="7"/>
  <c r="G114" i="7"/>
  <c r="F114" i="7"/>
  <c r="H108" i="7"/>
  <c r="G108" i="7"/>
  <c r="F108" i="7"/>
  <c r="H102" i="7"/>
  <c r="G102" i="7"/>
  <c r="F102" i="7"/>
  <c r="H96" i="7"/>
  <c r="G96" i="7"/>
  <c r="F96" i="7"/>
  <c r="H90" i="7"/>
  <c r="G90" i="7"/>
  <c r="F90" i="7"/>
  <c r="H84" i="7"/>
  <c r="G84" i="7"/>
  <c r="F84" i="7"/>
  <c r="H78" i="7"/>
  <c r="G78" i="7"/>
  <c r="F78" i="7"/>
  <c r="H72" i="7"/>
  <c r="G72" i="7"/>
  <c r="F72" i="7"/>
  <c r="H66" i="7"/>
  <c r="G66" i="7"/>
  <c r="F66" i="7"/>
  <c r="H60" i="7"/>
  <c r="G60" i="7"/>
  <c r="F60" i="7"/>
  <c r="H54" i="7"/>
  <c r="G54" i="7"/>
  <c r="F54" i="7"/>
  <c r="H48" i="7"/>
  <c r="G48" i="7"/>
  <c r="F48" i="7"/>
  <c r="H114" i="8"/>
  <c r="G114" i="8"/>
  <c r="F114" i="8"/>
  <c r="H108" i="8"/>
  <c r="G108" i="8"/>
  <c r="F108" i="8"/>
  <c r="H102" i="8"/>
  <c r="G102" i="8"/>
  <c r="F102" i="8"/>
  <c r="H96" i="8"/>
  <c r="G96" i="8"/>
  <c r="F96" i="8"/>
  <c r="H90" i="8"/>
  <c r="G90" i="8"/>
  <c r="F90" i="8"/>
  <c r="H84" i="8"/>
  <c r="G84" i="8"/>
  <c r="F84" i="8"/>
  <c r="H78" i="8"/>
  <c r="G78" i="8"/>
  <c r="F78" i="8"/>
  <c r="H72" i="8"/>
  <c r="G72" i="8"/>
  <c r="F72" i="8"/>
  <c r="H66" i="8"/>
  <c r="G66" i="8"/>
  <c r="F66" i="8"/>
  <c r="H60" i="8"/>
  <c r="G60" i="8"/>
  <c r="F60" i="8"/>
  <c r="H54" i="8"/>
  <c r="G54" i="8"/>
  <c r="F54" i="8"/>
  <c r="H48" i="8"/>
  <c r="G48" i="8"/>
  <c r="F48" i="8"/>
  <c r="H114" i="9"/>
  <c r="G114" i="9"/>
  <c r="F114" i="9"/>
  <c r="H108" i="9"/>
  <c r="G108" i="9"/>
  <c r="F108" i="9"/>
  <c r="H102" i="9"/>
  <c r="G102" i="9"/>
  <c r="F102" i="9"/>
  <c r="H96" i="9"/>
  <c r="G96" i="9"/>
  <c r="F96" i="9"/>
  <c r="H90" i="9"/>
  <c r="G90" i="9"/>
  <c r="F90" i="9"/>
  <c r="H84" i="9"/>
  <c r="G84" i="9"/>
  <c r="F84" i="9"/>
  <c r="H78" i="9"/>
  <c r="G78" i="9"/>
  <c r="F78" i="9"/>
  <c r="H72" i="9"/>
  <c r="G72" i="9"/>
  <c r="F72" i="9"/>
  <c r="H66" i="9"/>
  <c r="G66" i="9"/>
  <c r="F66" i="9"/>
  <c r="H60" i="9"/>
  <c r="G60" i="9"/>
  <c r="F60" i="9"/>
  <c r="H54" i="9"/>
  <c r="G54" i="9"/>
  <c r="F54" i="9"/>
  <c r="H48" i="9"/>
  <c r="G48" i="9"/>
  <c r="F48" i="9"/>
  <c r="H114" i="10"/>
  <c r="G114" i="10"/>
  <c r="F114" i="10"/>
  <c r="H108" i="10"/>
  <c r="G108" i="10"/>
  <c r="F108" i="10"/>
  <c r="H102" i="10"/>
  <c r="G102" i="10"/>
  <c r="F102" i="10"/>
  <c r="H96" i="10"/>
  <c r="G96" i="10"/>
  <c r="F96" i="10"/>
  <c r="H90" i="10"/>
  <c r="G90" i="10"/>
  <c r="F90" i="10"/>
  <c r="H84" i="10"/>
  <c r="G84" i="10"/>
  <c r="F84" i="10"/>
  <c r="H78" i="10"/>
  <c r="G78" i="10"/>
  <c r="F78" i="10"/>
  <c r="H72" i="10"/>
  <c r="G72" i="10"/>
  <c r="F72" i="10"/>
  <c r="H66" i="10"/>
  <c r="G66" i="10"/>
  <c r="F66" i="10"/>
  <c r="H60" i="10"/>
  <c r="G60" i="10"/>
  <c r="F60" i="10"/>
  <c r="H54" i="10"/>
  <c r="G54" i="10"/>
  <c r="F54" i="10"/>
  <c r="H48" i="10"/>
  <c r="G48" i="10"/>
  <c r="F48" i="10"/>
  <c r="H114" i="11"/>
  <c r="G114" i="11"/>
  <c r="F114" i="11"/>
  <c r="H108" i="11"/>
  <c r="G108" i="11"/>
  <c r="F108" i="11"/>
  <c r="H102" i="11"/>
  <c r="G102" i="11"/>
  <c r="F102" i="11"/>
  <c r="H96" i="11"/>
  <c r="G96" i="11"/>
  <c r="F96" i="11"/>
  <c r="H90" i="11"/>
  <c r="G90" i="11"/>
  <c r="F90" i="11"/>
  <c r="H84" i="11"/>
  <c r="G84" i="11"/>
  <c r="F84" i="11"/>
  <c r="H78" i="11"/>
  <c r="G78" i="11"/>
  <c r="F78" i="11"/>
  <c r="H72" i="11"/>
  <c r="G72" i="11"/>
  <c r="F72" i="11"/>
  <c r="H66" i="11"/>
  <c r="G66" i="11"/>
  <c r="F66" i="11"/>
  <c r="H60" i="11"/>
  <c r="G60" i="11"/>
  <c r="F60" i="11"/>
  <c r="H54" i="11"/>
  <c r="G54" i="11"/>
  <c r="F54" i="11"/>
  <c r="H48" i="11"/>
  <c r="G48" i="11"/>
  <c r="F48" i="11"/>
  <c r="H114" i="12"/>
  <c r="G114" i="12"/>
  <c r="F114" i="12"/>
  <c r="H108" i="12"/>
  <c r="G108" i="12"/>
  <c r="F108" i="12"/>
  <c r="H102" i="12"/>
  <c r="G102" i="12"/>
  <c r="F102" i="12"/>
  <c r="H96" i="12"/>
  <c r="G96" i="12"/>
  <c r="F96" i="12"/>
  <c r="H90" i="12"/>
  <c r="G90" i="12"/>
  <c r="F90" i="12"/>
  <c r="H84" i="12"/>
  <c r="G84" i="12"/>
  <c r="F84" i="12"/>
  <c r="H78" i="12"/>
  <c r="G78" i="12"/>
  <c r="F78" i="12"/>
  <c r="H72" i="12"/>
  <c r="G72" i="12"/>
  <c r="F72" i="12"/>
  <c r="H66" i="12"/>
  <c r="G66" i="12"/>
  <c r="F66" i="12"/>
  <c r="H60" i="12"/>
  <c r="G60" i="12"/>
  <c r="F60" i="12"/>
  <c r="H54" i="12"/>
  <c r="G54" i="12"/>
  <c r="F54" i="12"/>
  <c r="H48" i="12"/>
  <c r="G48" i="12"/>
  <c r="F48" i="12"/>
  <c r="H114" i="13"/>
  <c r="G114" i="13"/>
  <c r="F114" i="13"/>
  <c r="H108" i="13"/>
  <c r="G108" i="13"/>
  <c r="F108" i="13"/>
  <c r="H102" i="13"/>
  <c r="G102" i="13"/>
  <c r="F102" i="13"/>
  <c r="H96" i="13"/>
  <c r="G96" i="13"/>
  <c r="F96" i="13"/>
  <c r="H90" i="13"/>
  <c r="G90" i="13"/>
  <c r="F90" i="13"/>
  <c r="H84" i="13"/>
  <c r="G84" i="13"/>
  <c r="F84" i="13"/>
  <c r="H78" i="13"/>
  <c r="G78" i="13"/>
  <c r="F78" i="13"/>
  <c r="H72" i="13"/>
  <c r="G72" i="13"/>
  <c r="F72" i="13"/>
  <c r="H66" i="13"/>
  <c r="G66" i="13"/>
  <c r="F66" i="13"/>
  <c r="H60" i="13"/>
  <c r="G60" i="13"/>
  <c r="F60" i="13"/>
  <c r="H54" i="13"/>
  <c r="G54" i="13"/>
  <c r="F54" i="13"/>
  <c r="H48" i="13"/>
  <c r="G48" i="13"/>
  <c r="F48" i="13"/>
  <c r="H114" i="14"/>
  <c r="G114" i="14"/>
  <c r="F114" i="14"/>
  <c r="H108" i="14"/>
  <c r="G108" i="14"/>
  <c r="F108" i="14"/>
  <c r="H102" i="14"/>
  <c r="G102" i="14"/>
  <c r="F102" i="14"/>
  <c r="H96" i="14"/>
  <c r="G96" i="14"/>
  <c r="F96" i="14"/>
  <c r="H90" i="14"/>
  <c r="G90" i="14"/>
  <c r="F90" i="14"/>
  <c r="H84" i="14"/>
  <c r="G84" i="14"/>
  <c r="F84" i="14"/>
  <c r="H78" i="14"/>
  <c r="G78" i="14"/>
  <c r="F78" i="14"/>
  <c r="H72" i="14"/>
  <c r="G72" i="14"/>
  <c r="F72" i="14"/>
  <c r="H66" i="14"/>
  <c r="G66" i="14"/>
  <c r="F66" i="14"/>
  <c r="H60" i="14"/>
  <c r="G60" i="14"/>
  <c r="F60" i="14"/>
  <c r="H54" i="14"/>
  <c r="G54" i="14"/>
  <c r="F54" i="14"/>
  <c r="H48" i="14"/>
  <c r="G48" i="14"/>
  <c r="F48" i="14"/>
  <c r="H114" i="15"/>
  <c r="G114" i="15"/>
  <c r="F114" i="15"/>
  <c r="H108" i="15"/>
  <c r="G108" i="15"/>
  <c r="F108" i="15"/>
  <c r="H102" i="15"/>
  <c r="G102" i="15"/>
  <c r="F102" i="15"/>
  <c r="H96" i="15"/>
  <c r="G96" i="15"/>
  <c r="F96" i="15"/>
  <c r="H90" i="15"/>
  <c r="G90" i="15"/>
  <c r="F90" i="15"/>
  <c r="H84" i="15"/>
  <c r="G84" i="15"/>
  <c r="F84" i="15"/>
  <c r="H78" i="15"/>
  <c r="G78" i="15"/>
  <c r="F78" i="15"/>
  <c r="H72" i="15"/>
  <c r="G72" i="15"/>
  <c r="F72" i="15"/>
  <c r="H66" i="15"/>
  <c r="G66" i="15"/>
  <c r="F66" i="15"/>
  <c r="H60" i="15"/>
  <c r="G60" i="15"/>
  <c r="F60" i="15"/>
  <c r="H54" i="15"/>
  <c r="G54" i="15"/>
  <c r="F54" i="15"/>
  <c r="H48" i="15"/>
  <c r="G48" i="15"/>
  <c r="F48" i="15"/>
  <c r="H114" i="16"/>
  <c r="G114" i="16"/>
  <c r="F114" i="16"/>
  <c r="H108" i="16"/>
  <c r="G108" i="16"/>
  <c r="F108" i="16"/>
  <c r="H102" i="16"/>
  <c r="G102" i="16"/>
  <c r="F102" i="16"/>
  <c r="H96" i="16"/>
  <c r="G96" i="16"/>
  <c r="F96" i="16"/>
  <c r="H90" i="16"/>
  <c r="G90" i="16"/>
  <c r="F90" i="16"/>
  <c r="H84" i="16"/>
  <c r="G84" i="16"/>
  <c r="F84" i="16"/>
  <c r="H78" i="16"/>
  <c r="G78" i="16"/>
  <c r="F78" i="16"/>
  <c r="H72" i="16"/>
  <c r="G72" i="16"/>
  <c r="F72" i="16"/>
  <c r="H66" i="16"/>
  <c r="G66" i="16"/>
  <c r="F66" i="16"/>
  <c r="H60" i="16"/>
  <c r="G60" i="16"/>
  <c r="F60" i="16"/>
  <c r="H54" i="16"/>
  <c r="G54" i="16"/>
  <c r="F54" i="16"/>
  <c r="H48" i="16"/>
  <c r="G48" i="16"/>
  <c r="F48" i="16"/>
  <c r="H114" i="17"/>
  <c r="G114" i="17"/>
  <c r="F114" i="17"/>
  <c r="H108" i="17"/>
  <c r="G108" i="17"/>
  <c r="F108" i="17"/>
  <c r="H102" i="17"/>
  <c r="G102" i="17"/>
  <c r="F102" i="17"/>
  <c r="H96" i="17"/>
  <c r="G96" i="17"/>
  <c r="F96" i="17"/>
  <c r="H90" i="17"/>
  <c r="G90" i="17"/>
  <c r="F90" i="17"/>
  <c r="H84" i="17"/>
  <c r="G84" i="17"/>
  <c r="F84" i="17"/>
  <c r="H78" i="17"/>
  <c r="G78" i="17"/>
  <c r="F78" i="17"/>
  <c r="H72" i="17"/>
  <c r="G72" i="17"/>
  <c r="F72" i="17"/>
  <c r="H66" i="17"/>
  <c r="G66" i="17"/>
  <c r="F66" i="17"/>
  <c r="H60" i="17"/>
  <c r="G60" i="17"/>
  <c r="F60" i="17"/>
  <c r="H54" i="17"/>
  <c r="G54" i="17"/>
  <c r="F54" i="17"/>
  <c r="H48" i="17"/>
  <c r="G48" i="17"/>
  <c r="F48" i="17"/>
  <c r="H114" i="18"/>
  <c r="G114" i="18"/>
  <c r="F114" i="18"/>
  <c r="H108" i="18"/>
  <c r="G108" i="18"/>
  <c r="F108" i="18"/>
  <c r="H102" i="18"/>
  <c r="G102" i="18"/>
  <c r="F102" i="18"/>
  <c r="H96" i="18"/>
  <c r="G96" i="18"/>
  <c r="F96" i="18"/>
  <c r="H90" i="18"/>
  <c r="G90" i="18"/>
  <c r="F90" i="18"/>
  <c r="H84" i="18"/>
  <c r="G84" i="18"/>
  <c r="F84" i="18"/>
  <c r="H78" i="18"/>
  <c r="G78" i="18"/>
  <c r="F78" i="18"/>
  <c r="H72" i="18"/>
  <c r="G72" i="18"/>
  <c r="F72" i="18"/>
  <c r="H66" i="18"/>
  <c r="G66" i="18"/>
  <c r="F66" i="18"/>
  <c r="H60" i="18"/>
  <c r="G60" i="18"/>
  <c r="F60" i="18"/>
  <c r="H54" i="18"/>
  <c r="G54" i="18"/>
  <c r="F54" i="18"/>
  <c r="H48" i="18"/>
  <c r="G48" i="18"/>
  <c r="F48" i="18"/>
  <c r="H114" i="19"/>
  <c r="G114" i="19"/>
  <c r="F114" i="19"/>
  <c r="H108" i="19"/>
  <c r="G108" i="19"/>
  <c r="F108" i="19"/>
  <c r="H102" i="19"/>
  <c r="G102" i="19"/>
  <c r="F102" i="19"/>
  <c r="H96" i="19"/>
  <c r="G96" i="19"/>
  <c r="F96" i="19"/>
  <c r="H90" i="19"/>
  <c r="G90" i="19"/>
  <c r="F90" i="19"/>
  <c r="H84" i="19"/>
  <c r="G84" i="19"/>
  <c r="F84" i="19"/>
  <c r="H78" i="19"/>
  <c r="G78" i="19"/>
  <c r="F78" i="19"/>
  <c r="H72" i="19"/>
  <c r="G72" i="19"/>
  <c r="F72" i="19"/>
  <c r="H66" i="19"/>
  <c r="G66" i="19"/>
  <c r="F66" i="19"/>
  <c r="H60" i="19"/>
  <c r="G60" i="19"/>
  <c r="F60" i="19"/>
  <c r="H54" i="19"/>
  <c r="G54" i="19"/>
  <c r="G46" i="19" s="1"/>
  <c r="G119" i="19" s="1"/>
  <c r="F54" i="19"/>
  <c r="H48" i="19"/>
  <c r="G48" i="19"/>
  <c r="F48" i="19"/>
  <c r="H114" i="20"/>
  <c r="G114" i="20"/>
  <c r="F114" i="20"/>
  <c r="H108" i="20"/>
  <c r="G108" i="20"/>
  <c r="F108" i="20"/>
  <c r="H102" i="20"/>
  <c r="G102" i="20"/>
  <c r="F102" i="20"/>
  <c r="H96" i="20"/>
  <c r="G96" i="20"/>
  <c r="F96" i="20"/>
  <c r="H90" i="20"/>
  <c r="G90" i="20"/>
  <c r="F90" i="20"/>
  <c r="H84" i="20"/>
  <c r="G84" i="20"/>
  <c r="F84" i="20"/>
  <c r="H78" i="20"/>
  <c r="G78" i="20"/>
  <c r="F78" i="20"/>
  <c r="H72" i="20"/>
  <c r="G72" i="20"/>
  <c r="F72" i="20"/>
  <c r="H66" i="20"/>
  <c r="G66" i="20"/>
  <c r="F66" i="20"/>
  <c r="H60" i="20"/>
  <c r="G60" i="20"/>
  <c r="F60" i="20"/>
  <c r="H54" i="20"/>
  <c r="G54" i="20"/>
  <c r="F54" i="20"/>
  <c r="H48" i="20"/>
  <c r="G48" i="20"/>
  <c r="F48" i="20"/>
  <c r="H114" i="21"/>
  <c r="G114" i="21"/>
  <c r="F114" i="21"/>
  <c r="H108" i="21"/>
  <c r="G108" i="21"/>
  <c r="F108" i="21"/>
  <c r="H102" i="21"/>
  <c r="G102" i="21"/>
  <c r="F102" i="21"/>
  <c r="H96" i="21"/>
  <c r="G96" i="21"/>
  <c r="F96" i="21"/>
  <c r="H90" i="21"/>
  <c r="G90" i="21"/>
  <c r="F90" i="21"/>
  <c r="H84" i="21"/>
  <c r="G84" i="21"/>
  <c r="F84" i="21"/>
  <c r="H78" i="21"/>
  <c r="G78" i="21"/>
  <c r="F78" i="21"/>
  <c r="H72" i="21"/>
  <c r="G72" i="21"/>
  <c r="F72" i="21"/>
  <c r="H66" i="21"/>
  <c r="G66" i="21"/>
  <c r="F66" i="21"/>
  <c r="H60" i="21"/>
  <c r="G60" i="21"/>
  <c r="F60" i="21"/>
  <c r="H54" i="21"/>
  <c r="G54" i="21"/>
  <c r="F54" i="21"/>
  <c r="H48" i="21"/>
  <c r="G48" i="21"/>
  <c r="F48" i="21"/>
  <c r="H114" i="22"/>
  <c r="G114" i="22"/>
  <c r="F114" i="22"/>
  <c r="H108" i="22"/>
  <c r="G108" i="22"/>
  <c r="F108" i="22"/>
  <c r="H102" i="22"/>
  <c r="G102" i="22"/>
  <c r="F102" i="22"/>
  <c r="H96" i="22"/>
  <c r="G96" i="22"/>
  <c r="F96" i="22"/>
  <c r="H90" i="22"/>
  <c r="G90" i="22"/>
  <c r="F90" i="22"/>
  <c r="H84" i="22"/>
  <c r="G84" i="22"/>
  <c r="F84" i="22"/>
  <c r="H78" i="22"/>
  <c r="G78" i="22"/>
  <c r="F78" i="22"/>
  <c r="H72" i="22"/>
  <c r="G72" i="22"/>
  <c r="F72" i="22"/>
  <c r="H66" i="22"/>
  <c r="G66" i="22"/>
  <c r="F66" i="22"/>
  <c r="H60" i="22"/>
  <c r="G60" i="22"/>
  <c r="F60" i="22"/>
  <c r="H54" i="22"/>
  <c r="G54" i="22"/>
  <c r="F54" i="22"/>
  <c r="H48" i="22"/>
  <c r="G48" i="22"/>
  <c r="F48" i="22"/>
  <c r="H114" i="23"/>
  <c r="G114" i="23"/>
  <c r="F114" i="23"/>
  <c r="H108" i="23"/>
  <c r="G108" i="23"/>
  <c r="F108" i="23"/>
  <c r="H102" i="23"/>
  <c r="G102" i="23"/>
  <c r="F102" i="23"/>
  <c r="H96" i="23"/>
  <c r="G96" i="23"/>
  <c r="F96" i="23"/>
  <c r="H90" i="23"/>
  <c r="G90" i="23"/>
  <c r="F90" i="23"/>
  <c r="H84" i="23"/>
  <c r="G84" i="23"/>
  <c r="F84" i="23"/>
  <c r="H78" i="23"/>
  <c r="G78" i="23"/>
  <c r="F78" i="23"/>
  <c r="H72" i="23"/>
  <c r="G72" i="23"/>
  <c r="F72" i="23"/>
  <c r="H66" i="23"/>
  <c r="G66" i="23"/>
  <c r="F66" i="23"/>
  <c r="H60" i="23"/>
  <c r="G60" i="23"/>
  <c r="F60" i="23"/>
  <c r="H54" i="23"/>
  <c r="G54" i="23"/>
  <c r="F54" i="23"/>
  <c r="H48" i="23"/>
  <c r="G48" i="23"/>
  <c r="F48" i="23"/>
  <c r="H114" i="1"/>
  <c r="G114" i="1"/>
  <c r="F114" i="1"/>
  <c r="H108" i="1"/>
  <c r="G108" i="1"/>
  <c r="F108" i="1"/>
  <c r="H102" i="1"/>
  <c r="G102" i="1"/>
  <c r="F102" i="1"/>
  <c r="H96" i="1"/>
  <c r="G96" i="1"/>
  <c r="F96" i="1"/>
  <c r="H90" i="1"/>
  <c r="G90" i="1"/>
  <c r="F90" i="1"/>
  <c r="H84" i="1"/>
  <c r="G84" i="1"/>
  <c r="F84" i="1"/>
  <c r="H78" i="1"/>
  <c r="G78" i="1"/>
  <c r="F78" i="1"/>
  <c r="H72" i="1"/>
  <c r="G72" i="1"/>
  <c r="F72" i="1"/>
  <c r="H66" i="1"/>
  <c r="G66" i="1"/>
  <c r="F66" i="1"/>
  <c r="H60" i="1"/>
  <c r="G60" i="1"/>
  <c r="F60" i="1"/>
  <c r="H54" i="1"/>
  <c r="G54" i="1"/>
  <c r="F54" i="1"/>
  <c r="H48" i="1"/>
  <c r="G48" i="1"/>
  <c r="F48" i="1"/>
  <c r="H41" i="2"/>
  <c r="G41" i="2"/>
  <c r="F41" i="2"/>
  <c r="H41" i="3"/>
  <c r="G41" i="3"/>
  <c r="F41" i="3"/>
  <c r="H41" i="4"/>
  <c r="G41" i="4"/>
  <c r="F41" i="4"/>
  <c r="H41" i="5"/>
  <c r="G41" i="5"/>
  <c r="F41" i="5"/>
  <c r="H41" i="6"/>
  <c r="G41" i="6"/>
  <c r="F41" i="6"/>
  <c r="H41" i="7"/>
  <c r="G41" i="7"/>
  <c r="F41" i="7"/>
  <c r="H41" i="8"/>
  <c r="G41" i="8"/>
  <c r="F41" i="8"/>
  <c r="H41" i="9"/>
  <c r="G41" i="9"/>
  <c r="F41" i="9"/>
  <c r="H41" i="10"/>
  <c r="G41" i="10"/>
  <c r="F41" i="10"/>
  <c r="H41" i="11"/>
  <c r="G41" i="11"/>
  <c r="F41" i="11"/>
  <c r="H41" i="12"/>
  <c r="G41" i="12"/>
  <c r="F41" i="12"/>
  <c r="H41" i="13"/>
  <c r="G41" i="13"/>
  <c r="F41" i="13"/>
  <c r="H41" i="14"/>
  <c r="G41" i="14"/>
  <c r="F41" i="14"/>
  <c r="H41" i="15"/>
  <c r="G41" i="15"/>
  <c r="F41" i="15"/>
  <c r="H41" i="16"/>
  <c r="G41" i="16"/>
  <c r="F41" i="16"/>
  <c r="H41" i="17"/>
  <c r="G41" i="17"/>
  <c r="F41" i="17"/>
  <c r="H41" i="18"/>
  <c r="G41" i="18"/>
  <c r="F41" i="18"/>
  <c r="H41" i="19"/>
  <c r="G41" i="19"/>
  <c r="F41" i="19"/>
  <c r="H41" i="20"/>
  <c r="G41" i="20"/>
  <c r="F41" i="20"/>
  <c r="H41" i="21"/>
  <c r="G41" i="21"/>
  <c r="F41" i="21"/>
  <c r="H41" i="22"/>
  <c r="G41" i="22"/>
  <c r="F41" i="22"/>
  <c r="H41" i="23"/>
  <c r="G41" i="23"/>
  <c r="F41" i="23"/>
  <c r="H41" i="1"/>
  <c r="G41" i="1"/>
  <c r="F41" i="1"/>
  <c r="H33" i="2"/>
  <c r="H43" i="2" s="1"/>
  <c r="G33" i="2"/>
  <c r="F33" i="2"/>
  <c r="F43" i="2" s="1"/>
  <c r="H33" i="3"/>
  <c r="H43" i="3" s="1"/>
  <c r="G33" i="3"/>
  <c r="F33" i="3"/>
  <c r="H33" i="4"/>
  <c r="G33" i="4"/>
  <c r="F33" i="4"/>
  <c r="H33" i="5"/>
  <c r="G33" i="5"/>
  <c r="F33" i="5"/>
  <c r="H33" i="6"/>
  <c r="H43" i="6" s="1"/>
  <c r="G33" i="6"/>
  <c r="G43" i="6" s="1"/>
  <c r="F33" i="6"/>
  <c r="F43" i="6" s="1"/>
  <c r="H33" i="7"/>
  <c r="G33" i="7"/>
  <c r="G43" i="7" s="1"/>
  <c r="F33" i="7"/>
  <c r="F43" i="7" s="1"/>
  <c r="H33" i="8"/>
  <c r="G33" i="8"/>
  <c r="F33" i="8"/>
  <c r="H33" i="9"/>
  <c r="G33" i="9"/>
  <c r="F33" i="9"/>
  <c r="H33" i="10"/>
  <c r="G33" i="10"/>
  <c r="F33" i="10"/>
  <c r="F43" i="10" s="1"/>
  <c r="H33" i="11"/>
  <c r="H43" i="11" s="1"/>
  <c r="G33" i="11"/>
  <c r="G43" i="11" s="1"/>
  <c r="F33" i="11"/>
  <c r="H33" i="12"/>
  <c r="H43" i="12" s="1"/>
  <c r="G33" i="12"/>
  <c r="G43" i="12" s="1"/>
  <c r="F33" i="12"/>
  <c r="H33" i="13"/>
  <c r="G33" i="13"/>
  <c r="F33" i="13"/>
  <c r="H33" i="14"/>
  <c r="G33" i="14"/>
  <c r="F33" i="14"/>
  <c r="H33" i="15"/>
  <c r="G33" i="15"/>
  <c r="G43" i="15" s="1"/>
  <c r="F33" i="15"/>
  <c r="F43" i="15" s="1"/>
  <c r="H33" i="16"/>
  <c r="H43" i="16" s="1"/>
  <c r="G33" i="16"/>
  <c r="F33" i="16"/>
  <c r="F43" i="16" s="1"/>
  <c r="H33" i="17"/>
  <c r="H43" i="17" s="1"/>
  <c r="G33" i="17"/>
  <c r="F33" i="17"/>
  <c r="H33" i="18"/>
  <c r="G33" i="18"/>
  <c r="F33" i="18"/>
  <c r="H33" i="19"/>
  <c r="G33" i="19"/>
  <c r="F33" i="19"/>
  <c r="H33" i="20"/>
  <c r="H43" i="20" s="1"/>
  <c r="G33" i="20"/>
  <c r="G43" i="20" s="1"/>
  <c r="F33" i="20"/>
  <c r="F43" i="20" s="1"/>
  <c r="H33" i="21"/>
  <c r="G33" i="21"/>
  <c r="G43" i="21" s="1"/>
  <c r="F33" i="21"/>
  <c r="F43" i="21" s="1"/>
  <c r="H33" i="22"/>
  <c r="G33" i="22"/>
  <c r="F33" i="22"/>
  <c r="H33" i="23"/>
  <c r="G33" i="23"/>
  <c r="F33" i="23"/>
  <c r="H33" i="1"/>
  <c r="G33" i="1"/>
  <c r="F33" i="1"/>
  <c r="F43" i="1" s="1"/>
  <c r="H21" i="2"/>
  <c r="G21" i="2"/>
  <c r="F21" i="2"/>
  <c r="H21" i="3"/>
  <c r="G21" i="3"/>
  <c r="F21" i="3"/>
  <c r="H21" i="4"/>
  <c r="G21" i="4"/>
  <c r="F21" i="4"/>
  <c r="H21" i="5"/>
  <c r="G21" i="5"/>
  <c r="F21" i="5"/>
  <c r="H21" i="6"/>
  <c r="G21" i="6"/>
  <c r="F21" i="6"/>
  <c r="H21" i="7"/>
  <c r="G21" i="7"/>
  <c r="F21" i="7"/>
  <c r="H21" i="8"/>
  <c r="G21" i="8"/>
  <c r="F21" i="8"/>
  <c r="H21" i="9"/>
  <c r="G21" i="9"/>
  <c r="F21" i="9"/>
  <c r="H21" i="10"/>
  <c r="G21" i="10"/>
  <c r="F21" i="10"/>
  <c r="H21" i="11"/>
  <c r="G21" i="11"/>
  <c r="F21" i="11"/>
  <c r="H21" i="12"/>
  <c r="G21" i="12"/>
  <c r="F21" i="12"/>
  <c r="H21" i="13"/>
  <c r="G21" i="13"/>
  <c r="F21" i="13"/>
  <c r="H21" i="14"/>
  <c r="G21" i="14"/>
  <c r="F21" i="14"/>
  <c r="H21" i="15"/>
  <c r="G21" i="15"/>
  <c r="F21" i="15"/>
  <c r="H21" i="16"/>
  <c r="G21" i="16"/>
  <c r="F21" i="16"/>
  <c r="H21" i="17"/>
  <c r="G21" i="17"/>
  <c r="F21" i="17"/>
  <c r="H21" i="18"/>
  <c r="G21" i="18"/>
  <c r="F21" i="18"/>
  <c r="H21" i="19"/>
  <c r="G21" i="19"/>
  <c r="F21" i="19"/>
  <c r="H21" i="20"/>
  <c r="G21" i="20"/>
  <c r="F21" i="20"/>
  <c r="H21" i="21"/>
  <c r="G21" i="21"/>
  <c r="F21" i="21"/>
  <c r="H21" i="22"/>
  <c r="G21" i="22"/>
  <c r="F21" i="22"/>
  <c r="H21" i="23"/>
  <c r="G21" i="23"/>
  <c r="F21" i="23"/>
  <c r="H21" i="1"/>
  <c r="G21" i="1"/>
  <c r="F21" i="1"/>
  <c r="H7" i="2"/>
  <c r="H31" i="2" s="1"/>
  <c r="G7" i="2"/>
  <c r="G31" i="2" s="1"/>
  <c r="F7" i="2"/>
  <c r="F31" i="2" s="1"/>
  <c r="H7" i="3"/>
  <c r="G7" i="3"/>
  <c r="G31" i="3" s="1"/>
  <c r="F7" i="3"/>
  <c r="F31" i="3" s="1"/>
  <c r="H7" i="4"/>
  <c r="G7" i="4"/>
  <c r="F7" i="4"/>
  <c r="H7" i="5"/>
  <c r="G7" i="5"/>
  <c r="F7" i="5"/>
  <c r="H7" i="6"/>
  <c r="G7" i="6"/>
  <c r="F7" i="6"/>
  <c r="F31" i="6" s="1"/>
  <c r="H7" i="7"/>
  <c r="H31" i="7" s="1"/>
  <c r="G7" i="7"/>
  <c r="G31" i="7" s="1"/>
  <c r="F7" i="7"/>
  <c r="H7" i="8"/>
  <c r="H31" i="8" s="1"/>
  <c r="G7" i="8"/>
  <c r="G31" i="8" s="1"/>
  <c r="F7" i="8"/>
  <c r="H7" i="9"/>
  <c r="G7" i="9"/>
  <c r="F7" i="9"/>
  <c r="H7" i="10"/>
  <c r="G7" i="10"/>
  <c r="F7" i="10"/>
  <c r="H7" i="11"/>
  <c r="G7" i="11"/>
  <c r="G31" i="11" s="1"/>
  <c r="G44" i="11" s="1"/>
  <c r="F7" i="11"/>
  <c r="F31" i="11" s="1"/>
  <c r="H7" i="12"/>
  <c r="H31" i="12" s="1"/>
  <c r="G7" i="12"/>
  <c r="F7" i="12"/>
  <c r="F31" i="12" s="1"/>
  <c r="H7" i="13"/>
  <c r="H31" i="13" s="1"/>
  <c r="G7" i="13"/>
  <c r="F7" i="13"/>
  <c r="H7" i="14"/>
  <c r="G7" i="14"/>
  <c r="F7" i="14"/>
  <c r="H7" i="15"/>
  <c r="G7" i="15"/>
  <c r="F7" i="15"/>
  <c r="H7" i="16"/>
  <c r="H31" i="16" s="1"/>
  <c r="G7" i="16"/>
  <c r="G31" i="16" s="1"/>
  <c r="F7" i="16"/>
  <c r="F31" i="16" s="1"/>
  <c r="H7" i="17"/>
  <c r="G7" i="17"/>
  <c r="G31" i="17" s="1"/>
  <c r="F7" i="17"/>
  <c r="F31" i="17" s="1"/>
  <c r="H7" i="18"/>
  <c r="G7" i="18"/>
  <c r="F7" i="18"/>
  <c r="H7" i="19"/>
  <c r="G7" i="19"/>
  <c r="F7" i="19"/>
  <c r="H7" i="20"/>
  <c r="G7" i="20"/>
  <c r="F7" i="20"/>
  <c r="F31" i="20" s="1"/>
  <c r="H7" i="21"/>
  <c r="H31" i="21" s="1"/>
  <c r="G7" i="21"/>
  <c r="G31" i="21" s="1"/>
  <c r="F7" i="21"/>
  <c r="H7" i="22"/>
  <c r="H31" i="22" s="1"/>
  <c r="G7" i="22"/>
  <c r="G31" i="22" s="1"/>
  <c r="F7" i="22"/>
  <c r="H7" i="23"/>
  <c r="G7" i="23"/>
  <c r="F7" i="23"/>
  <c r="H7" i="1"/>
  <c r="G7" i="1"/>
  <c r="F7" i="1"/>
  <c r="H31" i="11" l="1"/>
  <c r="H44" i="11" s="1"/>
  <c r="F43" i="19"/>
  <c r="G31" i="15"/>
  <c r="F43" i="14"/>
  <c r="H31" i="5"/>
  <c r="H43" i="23"/>
  <c r="H43" i="18"/>
  <c r="G46" i="13"/>
  <c r="G119" i="13" s="1"/>
  <c r="H46" i="11"/>
  <c r="H119" i="11" s="1"/>
  <c r="G43" i="8"/>
  <c r="G46" i="9"/>
  <c r="G119" i="9" s="1"/>
  <c r="F31" i="22"/>
  <c r="F44" i="22" s="1"/>
  <c r="H31" i="18"/>
  <c r="G31" i="13"/>
  <c r="G44" i="13" s="1"/>
  <c r="F31" i="8"/>
  <c r="F44" i="8" s="1"/>
  <c r="H31" i="4"/>
  <c r="H43" i="22"/>
  <c r="G43" i="17"/>
  <c r="F43" i="12"/>
  <c r="H43" i="8"/>
  <c r="G43" i="3"/>
  <c r="G46" i="4"/>
  <c r="G119" i="4" s="1"/>
  <c r="G31" i="20"/>
  <c r="G44" i="20" s="1"/>
  <c r="G31" i="6"/>
  <c r="G44" i="6" s="1"/>
  <c r="H43" i="15"/>
  <c r="H31" i="20"/>
  <c r="G43" i="19"/>
  <c r="G31" i="1"/>
  <c r="G44" i="1" s="1"/>
  <c r="H43" i="5"/>
  <c r="H44" i="5" s="1"/>
  <c r="F31" i="14"/>
  <c r="G43" i="9"/>
  <c r="H43" i="9"/>
  <c r="F31" i="4"/>
  <c r="G43" i="13"/>
  <c r="H43" i="4"/>
  <c r="H31" i="23"/>
  <c r="H44" i="23" s="1"/>
  <c r="G31" i="4"/>
  <c r="F43" i="17"/>
  <c r="F43" i="3"/>
  <c r="F44" i="3" s="1"/>
  <c r="G44" i="8"/>
  <c r="G46" i="7"/>
  <c r="G119" i="7" s="1"/>
  <c r="F31" i="15"/>
  <c r="F44" i="15" s="1"/>
  <c r="G43" i="1"/>
  <c r="F43" i="5"/>
  <c r="F31" i="10"/>
  <c r="G43" i="5"/>
  <c r="F31" i="19"/>
  <c r="F31" i="5"/>
  <c r="F44" i="5" s="1"/>
  <c r="F43" i="23"/>
  <c r="F44" i="23" s="1"/>
  <c r="G31" i="5"/>
  <c r="G44" i="5" s="1"/>
  <c r="G43" i="23"/>
  <c r="G44" i="23" s="1"/>
  <c r="F43" i="4"/>
  <c r="F44" i="4" s="1"/>
  <c r="H31" i="19"/>
  <c r="F31" i="9"/>
  <c r="F44" i="9" s="1"/>
  <c r="G43" i="18"/>
  <c r="G44" i="18" s="1"/>
  <c r="G43" i="4"/>
  <c r="F31" i="18"/>
  <c r="G31" i="9"/>
  <c r="F43" i="8"/>
  <c r="H31" i="9"/>
  <c r="F31" i="21"/>
  <c r="F44" i="21" s="1"/>
  <c r="H31" i="17"/>
  <c r="G31" i="12"/>
  <c r="G44" i="12" s="1"/>
  <c r="F31" i="7"/>
  <c r="F44" i="7" s="1"/>
  <c r="H31" i="3"/>
  <c r="H44" i="3" s="1"/>
  <c r="H43" i="21"/>
  <c r="H44" i="21" s="1"/>
  <c r="G43" i="16"/>
  <c r="F43" i="11"/>
  <c r="F44" i="11" s="1"/>
  <c r="H43" i="7"/>
  <c r="H44" i="7" s="1"/>
  <c r="G43" i="2"/>
  <c r="G44" i="2" s="1"/>
  <c r="G46" i="5"/>
  <c r="G119" i="5" s="1"/>
  <c r="H31" i="6"/>
  <c r="H43" i="10"/>
  <c r="H31" i="15"/>
  <c r="F43" i="9"/>
  <c r="F46" i="15"/>
  <c r="F119" i="15" s="1"/>
  <c r="H31" i="1"/>
  <c r="G31" i="19"/>
  <c r="G44" i="19" s="1"/>
  <c r="H43" i="14"/>
  <c r="F46" i="18"/>
  <c r="F119" i="18" s="1"/>
  <c r="G31" i="14"/>
  <c r="G44" i="14" s="1"/>
  <c r="H31" i="14"/>
  <c r="H44" i="14" s="1"/>
  <c r="F43" i="22"/>
  <c r="F31" i="13"/>
  <c r="F44" i="13" s="1"/>
  <c r="H43" i="13"/>
  <c r="H44" i="13" s="1"/>
  <c r="F44" i="16"/>
  <c r="H44" i="2"/>
  <c r="G46" i="21"/>
  <c r="G119" i="21" s="1"/>
  <c r="G43" i="10"/>
  <c r="G46" i="22"/>
  <c r="G119" i="22" s="1"/>
  <c r="F31" i="1"/>
  <c r="F44" i="1" s="1"/>
  <c r="H43" i="1"/>
  <c r="G46" i="17"/>
  <c r="G119" i="17" s="1"/>
  <c r="F46" i="4"/>
  <c r="F119" i="4" s="1"/>
  <c r="G31" i="10"/>
  <c r="H43" i="19"/>
  <c r="G43" i="14"/>
  <c r="H31" i="10"/>
  <c r="F43" i="18"/>
  <c r="F31" i="23"/>
  <c r="F43" i="13"/>
  <c r="G31" i="23"/>
  <c r="G31" i="18"/>
  <c r="G43" i="22"/>
  <c r="G44" i="22" s="1"/>
  <c r="G44" i="3"/>
  <c r="G44" i="16"/>
  <c r="H46" i="1"/>
  <c r="H119" i="1" s="1"/>
  <c r="H46" i="22"/>
  <c r="H119" i="22" s="1"/>
  <c r="G46" i="18"/>
  <c r="G119" i="18" s="1"/>
  <c r="G46" i="15"/>
  <c r="G119" i="15" s="1"/>
  <c r="F46" i="14"/>
  <c r="F119" i="14" s="1"/>
  <c r="F46" i="11"/>
  <c r="F119" i="11" s="1"/>
  <c r="H46" i="7"/>
  <c r="H119" i="7" s="1"/>
  <c r="H46" i="4"/>
  <c r="H119" i="4" s="1"/>
  <c r="G46" i="3"/>
  <c r="G119" i="3" s="1"/>
  <c r="H46" i="8"/>
  <c r="H119" i="8" s="1"/>
  <c r="H46" i="21"/>
  <c r="H119" i="21" s="1"/>
  <c r="H46" i="18"/>
  <c r="H119" i="18" s="1"/>
  <c r="G46" i="14"/>
  <c r="G119" i="14" s="1"/>
  <c r="F46" i="10"/>
  <c r="F119" i="10" s="1"/>
  <c r="H46" i="10"/>
  <c r="H119" i="10" s="1"/>
  <c r="F46" i="7"/>
  <c r="F119" i="7" s="1"/>
  <c r="H46" i="3"/>
  <c r="H119" i="3" s="1"/>
  <c r="H46" i="17"/>
  <c r="H119" i="17" s="1"/>
  <c r="H46" i="14"/>
  <c r="H119" i="14" s="1"/>
  <c r="G46" i="10"/>
  <c r="G119" i="10" s="1"/>
  <c r="F46" i="6"/>
  <c r="F119" i="6" s="1"/>
  <c r="H46" i="6"/>
  <c r="H119" i="6" s="1"/>
  <c r="F46" i="3"/>
  <c r="F119" i="3" s="1"/>
  <c r="F46" i="23"/>
  <c r="F119" i="23" s="1"/>
  <c r="F46" i="21"/>
  <c r="F119" i="21" s="1"/>
  <c r="G46" i="20"/>
  <c r="G119" i="20" s="1"/>
  <c r="F46" i="20"/>
  <c r="F119" i="20" s="1"/>
  <c r="H46" i="13"/>
  <c r="H119" i="13" s="1"/>
  <c r="G46" i="6"/>
  <c r="G119" i="6" s="1"/>
  <c r="F46" i="2"/>
  <c r="F119" i="2" s="1"/>
  <c r="H46" i="2"/>
  <c r="H119" i="2" s="1"/>
  <c r="H46" i="23"/>
  <c r="H119" i="23" s="1"/>
  <c r="F46" i="16"/>
  <c r="F119" i="16" s="1"/>
  <c r="F46" i="9"/>
  <c r="F119" i="9" s="1"/>
  <c r="H46" i="9"/>
  <c r="H119" i="9" s="1"/>
  <c r="G46" i="2"/>
  <c r="G119" i="2" s="1"/>
  <c r="F46" i="17"/>
  <c r="F119" i="17" s="1"/>
  <c r="G46" i="16"/>
  <c r="G119" i="16" s="1"/>
  <c r="H46" i="19"/>
  <c r="H119" i="19" s="1"/>
  <c r="H46" i="16"/>
  <c r="H119" i="16" s="1"/>
  <c r="F46" i="13"/>
  <c r="F119" i="13" s="1"/>
  <c r="G46" i="12"/>
  <c r="G119" i="12" s="1"/>
  <c r="F46" i="12"/>
  <c r="F119" i="12" s="1"/>
  <c r="F46" i="5"/>
  <c r="F119" i="5" s="1"/>
  <c r="H46" i="5"/>
  <c r="H119" i="5" s="1"/>
  <c r="G46" i="1"/>
  <c r="G119" i="1" s="1"/>
  <c r="F46" i="1"/>
  <c r="F119" i="1" s="1"/>
  <c r="H46" i="20"/>
  <c r="H119" i="20" s="1"/>
  <c r="G46" i="23"/>
  <c r="G119" i="23" s="1"/>
  <c r="F46" i="22"/>
  <c r="F119" i="22" s="1"/>
  <c r="F46" i="19"/>
  <c r="F119" i="19" s="1"/>
  <c r="H46" i="15"/>
  <c r="H119" i="15" s="1"/>
  <c r="H46" i="12"/>
  <c r="H119" i="12" s="1"/>
  <c r="G46" i="11"/>
  <c r="G119" i="11" s="1"/>
  <c r="G46" i="8"/>
  <c r="G119" i="8" s="1"/>
  <c r="F46" i="8"/>
  <c r="F119" i="8" s="1"/>
  <c r="H44" i="12"/>
  <c r="G44" i="9"/>
  <c r="F44" i="6"/>
  <c r="H44" i="4"/>
  <c r="H44" i="9"/>
  <c r="H44" i="20"/>
  <c r="H44" i="17"/>
  <c r="H44" i="6"/>
  <c r="F44" i="17"/>
  <c r="G44" i="17"/>
  <c r="F44" i="19"/>
  <c r="H44" i="22"/>
  <c r="F44" i="14"/>
  <c r="F44" i="20"/>
  <c r="G44" i="15"/>
  <c r="F44" i="12"/>
  <c r="G44" i="7"/>
  <c r="H44" i="1"/>
  <c r="G44" i="21"/>
  <c r="F44" i="18"/>
  <c r="H44" i="16"/>
  <c r="F44" i="10"/>
  <c r="H44" i="8"/>
  <c r="F44" i="2"/>
  <c r="H44" i="19" l="1"/>
  <c r="G44" i="4"/>
  <c r="H44" i="18"/>
  <c r="G44" i="10"/>
  <c r="H44" i="15"/>
  <c r="H44" i="10"/>
</calcChain>
</file>

<file path=xl/sharedStrings.xml><?xml version="1.0" encoding="utf-8"?>
<sst xmlns="http://schemas.openxmlformats.org/spreadsheetml/2006/main" count="1380" uniqueCount="86">
  <si>
    <t>LOCAL GOVERNMENT MTEF ALLOCATIONS: 2026/27 - 2028/29</t>
  </si>
  <si>
    <t/>
  </si>
  <si>
    <t xml:space="preserve">
Summary</t>
  </si>
  <si>
    <t>2026/27
 R thousands</t>
  </si>
  <si>
    <t>2027/28
 R thousands</t>
  </si>
  <si>
    <t>2028/29
 R thousands</t>
  </si>
  <si>
    <t>Direct transfers</t>
  </si>
  <si>
    <t/>
  </si>
  <si>
    <t>Equitable share and related</t>
  </si>
  <si>
    <t>Fuel levy sharing</t>
  </si>
  <si>
    <t>Infrastructure</t>
  </si>
  <si>
    <t>Municipal infrastructure grant</t>
  </si>
  <si>
    <t>Urban settlement development grant</t>
  </si>
  <si>
    <t>Public transport network grant</t>
  </si>
  <si>
    <t>Integrated national electrification programme (municipal) grant</t>
  </si>
  <si>
    <t>Neighbourhood development partnership grant (capital grant)</t>
  </si>
  <si>
    <t>Urban development financing grant</t>
  </si>
  <si>
    <t>Rural roads assets management systems grant</t>
  </si>
  <si>
    <t>Integrated city development grant</t>
  </si>
  <si>
    <t>Regional bulk infrastructure grant</t>
  </si>
  <si>
    <t>Water services infrastructure grant</t>
  </si>
  <si>
    <t>Municipal disaster recovery grant</t>
  </si>
  <si>
    <t>Integrated urban development grant</t>
  </si>
  <si>
    <t>Informal settlements upgrading partnership grant</t>
  </si>
  <si>
    <t>Capacity building and other current transfers</t>
  </si>
  <si>
    <t>Local government financial management grant</t>
  </si>
  <si>
    <t>Municipal systems improvements grant</t>
  </si>
  <si>
    <t>Expanded public works programme integrated grant for municipalities</t>
  </si>
  <si>
    <t>Infrastructure skills development grant</t>
  </si>
  <si>
    <t>Municpal emergency housing grant</t>
  </si>
  <si>
    <t>Energy efficiency and demand side management grant</t>
  </si>
  <si>
    <t>Municipal disaster relief grant</t>
  </si>
  <si>
    <t>Programme and project preperation support grant</t>
  </si>
  <si>
    <t>Municipal demarcation transition grant</t>
  </si>
  <si>
    <t>Sub total direct transfers</t>
  </si>
  <si>
    <t>Indirect transfers</t>
  </si>
  <si>
    <t>Infrastructure transfers</t>
  </si>
  <si>
    <t>Integrated national electrification programme (Eskom) grant</t>
  </si>
  <si>
    <t>Neighbourhood development partnership grant (technical assistance)</t>
  </si>
  <si>
    <t>Rural households infrastructure grant</t>
  </si>
  <si>
    <t>Smart meter grant</t>
  </si>
  <si>
    <t>Sub total indirect transfers</t>
  </si>
  <si>
    <t>Total</t>
  </si>
  <si>
    <t xml:space="preserve">
C DC37   Bojanala Platinum</t>
  </si>
  <si>
    <t xml:space="preserve">
C DC38   Ngaka Modiri Molema</t>
  </si>
  <si>
    <t xml:space="preserve"> </t>
  </si>
  <si>
    <t xml:space="preserve">  Breakdown of Equitable Share for district municipalities authorised for services</t>
  </si>
  <si>
    <t xml:space="preserve">       Water</t>
  </si>
  <si>
    <t>NW381  : Ratlou</t>
  </si>
  <si>
    <t>NW382  : Tswaing</t>
  </si>
  <si>
    <t>NW383  : Mafikeng</t>
  </si>
  <si>
    <t>NW384  : Ditsobotla</t>
  </si>
  <si>
    <t>NW385  : Ramotshere Moiloa</t>
  </si>
  <si>
    <t xml:space="preserve">       Sanitation</t>
  </si>
  <si>
    <t xml:space="preserve">  Breakdown of MIG allocations for district municipalities authorised for services</t>
  </si>
  <si>
    <t xml:space="preserve">  Breakdown of WSIG (6b) allocations for district municipalities authorised for services</t>
  </si>
  <si>
    <t xml:space="preserve">  Breakdown of WSIG allocations for district municipalities authorised for services</t>
  </si>
  <si>
    <t xml:space="preserve">
C DC39   Dr Ruth Segomotsi Mompati</t>
  </si>
  <si>
    <t>NW392  : Naledi (NW)</t>
  </si>
  <si>
    <t>NW393  : Mamusa</t>
  </si>
  <si>
    <t>NW394  : Greater Taung</t>
  </si>
  <si>
    <t>NW396  : Lekwa-Teemane</t>
  </si>
  <si>
    <t>NW397  : Kagisano-Molopo</t>
  </si>
  <si>
    <t xml:space="preserve">
C DC40   Dr Kenneth Kaunda</t>
  </si>
  <si>
    <t xml:space="preserve">
B NW371  Moretele</t>
  </si>
  <si>
    <t xml:space="preserve">
B NW372  Madibeng</t>
  </si>
  <si>
    <t xml:space="preserve">
B NW373  Rustenburg</t>
  </si>
  <si>
    <t xml:space="preserve">
B NW374  Kgetlengrivier</t>
  </si>
  <si>
    <t xml:space="preserve">
B NW375  Moses Kotane</t>
  </si>
  <si>
    <t xml:space="preserve">
B NW381  Ratlou</t>
  </si>
  <si>
    <t xml:space="preserve">
B NW382  Tswaing</t>
  </si>
  <si>
    <t xml:space="preserve">
B NW383  Mafikeng</t>
  </si>
  <si>
    <t xml:space="preserve">
B NW384  Ditsobotla</t>
  </si>
  <si>
    <t xml:space="preserve">
B NW385  Ramotshere Moiloa</t>
  </si>
  <si>
    <t xml:space="preserve">
B NW392  Naledi (NW)</t>
  </si>
  <si>
    <t xml:space="preserve">
B NW393  Mamusa</t>
  </si>
  <si>
    <t xml:space="preserve">
B NW394  Greater Taung</t>
  </si>
  <si>
    <t xml:space="preserve">
B NW396  Lekwa-Teemane</t>
  </si>
  <si>
    <t xml:space="preserve">
B NW397  Kagisano-Molopo</t>
  </si>
  <si>
    <t xml:space="preserve">
B NW403  City of Matlosana</t>
  </si>
  <si>
    <t xml:space="preserve">
B NW404  Maquassi Hills</t>
  </si>
  <si>
    <t xml:space="preserve">
B NW405  J B Marks</t>
  </si>
  <si>
    <t>Transfers from Provincial Departments</t>
  </si>
  <si>
    <t>Municipal Allocations from Provincial Departments</t>
  </si>
  <si>
    <t>of which</t>
  </si>
  <si>
    <t>Total: Transfers from Provincial Departments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</si>
</sst>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_(* #,##0,_);_(* \(#,##0,\);_(* &quot;- &quot;?_);_(@_)"/>
  </numFmts>
  <fonts count="12" x14ac:knownFonts="1">
    <font>
      <sz val="10"/>
      <color rgb="FF000000"/>
      <name val="ARIAL"/>
    </font>
    <font>
      <b/>
      <sz val="10"/>
      <color rgb="FF000000"/>
      <name val="ARIAL"/>
    </font>
    <font>
      <b/>
      <sz val="12"/>
      <color indexed="8"/>
      <name val="ARIAL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 Narrow"/>
      <family val="2"/>
    </font>
    <font>
      <b/>
      <sz val="11"/>
      <color indexed="8"/>
      <name val="ARIAL NARROW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 indent="1"/>
    </xf>
    <xf numFmtId="165" fontId="5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165" fontId="10" fillId="0" borderId="5" xfId="0" applyNumberFormat="1" applyFont="1" applyBorder="1" applyAlignment="1">
      <alignment horizontal="right" vertical="center"/>
    </xf>
    <xf numFmtId="165" fontId="10" fillId="0" borderId="6" xfId="0" applyNumberFormat="1" applyFont="1" applyBorder="1" applyAlignment="1">
      <alignment horizontal="right" vertical="center"/>
    </xf>
    <xf numFmtId="165" fontId="10" fillId="0" borderId="7" xfId="0" applyNumberFormat="1" applyFont="1" applyBorder="1" applyAlignment="1">
      <alignment horizontal="right" vertical="center"/>
    </xf>
    <xf numFmtId="165" fontId="10" fillId="0" borderId="8" xfId="0" applyNumberFormat="1" applyFont="1" applyBorder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10" fillId="0" borderId="9" xfId="0" applyNumberFormat="1" applyFont="1" applyBorder="1" applyAlignment="1">
      <alignment horizontal="right" vertical="center"/>
    </xf>
    <xf numFmtId="165" fontId="10" fillId="0" borderId="10" xfId="0" applyNumberFormat="1" applyFont="1" applyBorder="1" applyAlignment="1">
      <alignment horizontal="right" vertical="center"/>
    </xf>
    <xf numFmtId="165" fontId="10" fillId="0" borderId="11" xfId="0" applyNumberFormat="1" applyFont="1" applyBorder="1" applyAlignment="1">
      <alignment horizontal="right" vertical="center"/>
    </xf>
    <xf numFmtId="165" fontId="10" fillId="0" borderId="12" xfId="0" applyNumberFormat="1" applyFont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0" fontId="5" fillId="0" borderId="3" xfId="0" applyFont="1" applyBorder="1" applyAlignment="1">
      <alignment horizontal="left" vertical="center" indent="1"/>
    </xf>
    <xf numFmtId="165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0" fontId="4" fillId="0" borderId="2" xfId="0" applyFont="1" applyBorder="1" applyAlignment="1">
      <alignment horizontal="left" wrapText="1" indent="1"/>
    </xf>
    <xf numFmtId="164" fontId="5" fillId="0" borderId="2" xfId="0" quotePrefix="1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165" fontId="7" fillId="0" borderId="0" xfId="0" applyNumberFormat="1" applyFont="1" applyAlignment="1">
      <alignment horizontal="right" wrapText="1"/>
    </xf>
    <xf numFmtId="0" fontId="8" fillId="0" borderId="0" xfId="0" applyFont="1" applyAlignment="1">
      <alignment wrapText="1"/>
    </xf>
    <xf numFmtId="165" fontId="5" fillId="0" borderId="0" xfId="0" applyNumberFormat="1" applyFont="1" applyAlignment="1">
      <alignment vertical="center"/>
    </xf>
    <xf numFmtId="0" fontId="9" fillId="0" borderId="0" xfId="0" applyFont="1" applyAlignment="1">
      <alignment wrapText="1"/>
    </xf>
    <xf numFmtId="165" fontId="10" fillId="0" borderId="0" xfId="0" applyNumberFormat="1" applyFont="1" applyAlignment="1">
      <alignment horizontal="right"/>
    </xf>
    <xf numFmtId="165" fontId="10" fillId="0" borderId="0" xfId="0" applyNumberFormat="1" applyFont="1"/>
    <xf numFmtId="0" fontId="6" fillId="0" borderId="3" xfId="0" applyFont="1" applyBorder="1" applyAlignment="1">
      <alignment wrapText="1"/>
    </xf>
    <xf numFmtId="165" fontId="5" fillId="0" borderId="0" xfId="0" applyNumberFormat="1" applyFont="1" applyAlignment="1">
      <alignment horizontal="right"/>
    </xf>
    <xf numFmtId="165" fontId="5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wrapText="1"/>
    </xf>
    <xf numFmtId="165" fontId="5" fillId="0" borderId="4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 indent="2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165" fontId="0" fillId="0" borderId="0" xfId="0" applyNumberFormat="1"/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H250"/>
  <sheetViews>
    <sheetView showGridLines="0" tabSelected="1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2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9412777000</v>
      </c>
      <c r="G5" s="3">
        <v>9754294000</v>
      </c>
      <c r="H5" s="3">
        <v>10091027000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3451661000</v>
      </c>
      <c r="G7" s="23">
        <f>SUM(G8:G20)</f>
        <v>3604764000</v>
      </c>
      <c r="H7" s="23">
        <f>SUM(H8:H20)</f>
        <v>3830428000</v>
      </c>
    </row>
    <row r="8" spans="5:8" ht="13" x14ac:dyDescent="0.3">
      <c r="E8" s="24" t="s">
        <v>11</v>
      </c>
      <c r="F8" s="9">
        <v>2193449000</v>
      </c>
      <c r="G8" s="9">
        <v>2389313000</v>
      </c>
      <c r="H8" s="9">
        <v>2466354000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>
        <v>159488000</v>
      </c>
      <c r="G10" s="25">
        <v>151903000</v>
      </c>
      <c r="H10" s="25">
        <v>152024000</v>
      </c>
    </row>
    <row r="11" spans="5:8" ht="13" x14ac:dyDescent="0.3">
      <c r="E11" s="24" t="s">
        <v>14</v>
      </c>
      <c r="F11" s="9">
        <v>125372000</v>
      </c>
      <c r="G11" s="9">
        <v>114105000</v>
      </c>
      <c r="H11" s="9">
        <v>137899000</v>
      </c>
    </row>
    <row r="12" spans="5:8" ht="13" x14ac:dyDescent="0.3">
      <c r="E12" s="24" t="s">
        <v>15</v>
      </c>
      <c r="F12" s="9">
        <v>92737000</v>
      </c>
      <c r="G12" s="9">
        <v>62818000</v>
      </c>
      <c r="H12" s="9">
        <v>46273000</v>
      </c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11965000</v>
      </c>
      <c r="G14" s="25">
        <v>12443000</v>
      </c>
      <c r="H14" s="25">
        <v>12829000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>
        <v>379407000</v>
      </c>
      <c r="G16" s="9">
        <v>366732000</v>
      </c>
      <c r="H16" s="9">
        <v>484815000</v>
      </c>
    </row>
    <row r="17" spans="5:8" ht="13" x14ac:dyDescent="0.3">
      <c r="E17" s="24" t="s">
        <v>20</v>
      </c>
      <c r="F17" s="9">
        <v>489243000</v>
      </c>
      <c r="G17" s="9">
        <v>507450000</v>
      </c>
      <c r="H17" s="9">
        <v>530234000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108805000</v>
      </c>
      <c r="G21" s="3">
        <f>SUM(G22:G30)</f>
        <v>66300000</v>
      </c>
      <c r="H21" s="3">
        <f>SUM(H22:H30)</f>
        <v>67700000</v>
      </c>
    </row>
    <row r="22" spans="5:8" ht="13" x14ac:dyDescent="0.3">
      <c r="E22" s="24" t="s">
        <v>25</v>
      </c>
      <c r="F22" s="25">
        <v>61100000</v>
      </c>
      <c r="G22" s="25">
        <v>62300000</v>
      </c>
      <c r="H22" s="25">
        <v>63200000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44705000</v>
      </c>
      <c r="G24" s="9"/>
      <c r="H24" s="9"/>
    </row>
    <row r="25" spans="5:8" ht="13" x14ac:dyDescent="0.3">
      <c r="E25" s="24" t="s">
        <v>28</v>
      </c>
      <c r="F25" s="9">
        <v>3000000</v>
      </c>
      <c r="G25" s="9">
        <v>4000000</v>
      </c>
      <c r="H25" s="9">
        <v>4500000</v>
      </c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12973243000</v>
      </c>
      <c r="G31" s="16">
        <f>+G5+G6+G7+G21</f>
        <v>13425358000</v>
      </c>
      <c r="H31" s="16">
        <f>+H5+H6+H7+H21</f>
        <v>13989155000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571907000</v>
      </c>
      <c r="G33" s="3">
        <f>SUM(G34:G40)</f>
        <v>735602000</v>
      </c>
      <c r="H33" s="3">
        <f>SUM(H34:H40)</f>
        <v>766990000</v>
      </c>
    </row>
    <row r="34" spans="5:8" ht="13" x14ac:dyDescent="0.3">
      <c r="E34" s="24" t="s">
        <v>19</v>
      </c>
      <c r="F34" s="9">
        <v>198112000</v>
      </c>
      <c r="G34" s="9">
        <v>243748000</v>
      </c>
      <c r="H34" s="9">
        <v>254692000</v>
      </c>
    </row>
    <row r="35" spans="5:8" ht="13" x14ac:dyDescent="0.3">
      <c r="E35" s="24" t="s">
        <v>37</v>
      </c>
      <c r="F35" s="9">
        <v>194417000</v>
      </c>
      <c r="G35" s="9">
        <v>304932000</v>
      </c>
      <c r="H35" s="9">
        <v>302694000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>
        <v>179378000</v>
      </c>
      <c r="G38" s="9">
        <v>186922000</v>
      </c>
      <c r="H38" s="9">
        <v>209604000</v>
      </c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571907000</v>
      </c>
      <c r="G43" s="29">
        <f>+G33+G41</f>
        <v>735602000</v>
      </c>
      <c r="H43" s="29">
        <f>+H33+H41</f>
        <v>766990000</v>
      </c>
    </row>
    <row r="44" spans="5:8" ht="14" x14ac:dyDescent="0.3">
      <c r="E44" s="30" t="s">
        <v>42</v>
      </c>
      <c r="F44" s="31">
        <f>+F31+F43</f>
        <v>13545150000</v>
      </c>
      <c r="G44" s="31">
        <f>+G31+G43</f>
        <v>14160960000</v>
      </c>
      <c r="H44" s="31">
        <f>+H31+H43</f>
        <v>14756145000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68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623943000</v>
      </c>
      <c r="G5" s="3">
        <v>637567000</v>
      </c>
      <c r="H5" s="3">
        <v>668618000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236689000</v>
      </c>
      <c r="G7" s="23">
        <f>SUM(G8:G20)</f>
        <v>262052000</v>
      </c>
      <c r="H7" s="23">
        <f>SUM(H8:H20)</f>
        <v>271336000</v>
      </c>
    </row>
    <row r="8" spans="5:8" ht="13" x14ac:dyDescent="0.3">
      <c r="E8" s="24" t="s">
        <v>11</v>
      </c>
      <c r="F8" s="9">
        <v>184446000</v>
      </c>
      <c r="G8" s="9">
        <v>205702000</v>
      </c>
      <c r="H8" s="9">
        <v>212456000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52243000</v>
      </c>
      <c r="G17" s="9">
        <v>56350000</v>
      </c>
      <c r="H17" s="9">
        <v>58880000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3800000</v>
      </c>
      <c r="G21" s="3">
        <f>SUM(G22:G30)</f>
        <v>2200000</v>
      </c>
      <c r="H21" s="3">
        <f>SUM(H22:H30)</f>
        <v>2300000</v>
      </c>
    </row>
    <row r="22" spans="5:8" ht="13" x14ac:dyDescent="0.3">
      <c r="E22" s="24" t="s">
        <v>25</v>
      </c>
      <c r="F22" s="25">
        <v>2100000</v>
      </c>
      <c r="G22" s="25">
        <v>2200000</v>
      </c>
      <c r="H22" s="25">
        <v>2300000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1700000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864432000</v>
      </c>
      <c r="G31" s="16">
        <f>+G5+G6+G7+G21</f>
        <v>901819000</v>
      </c>
      <c r="H31" s="16">
        <f>+H5+H6+H7+H21</f>
        <v>942254000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12895000</v>
      </c>
      <c r="G33" s="3">
        <f>SUM(G34:G40)</f>
        <v>137783000</v>
      </c>
      <c r="H33" s="3">
        <f>SUM(H34:H40)</f>
        <v>62529000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12895000</v>
      </c>
      <c r="G35" s="9">
        <v>137783000</v>
      </c>
      <c r="H35" s="9">
        <v>62529000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12895000</v>
      </c>
      <c r="G43" s="29">
        <f>+G33+G41</f>
        <v>137783000</v>
      </c>
      <c r="H43" s="29">
        <f>+H33+H41</f>
        <v>62529000</v>
      </c>
    </row>
    <row r="44" spans="5:8" ht="14" x14ac:dyDescent="0.3">
      <c r="E44" s="30" t="s">
        <v>42</v>
      </c>
      <c r="F44" s="31">
        <f>+F31+F43</f>
        <v>877327000</v>
      </c>
      <c r="G44" s="31">
        <f>+G31+G43</f>
        <v>1039602000</v>
      </c>
      <c r="H44" s="31">
        <f>+H31+H43</f>
        <v>1004783000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69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165544000</v>
      </c>
      <c r="G5" s="3">
        <v>164558000</v>
      </c>
      <c r="H5" s="3">
        <v>176141000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36104000</v>
      </c>
      <c r="G7" s="23">
        <f>SUM(G8:G20)</f>
        <v>39788000</v>
      </c>
      <c r="H7" s="23">
        <f>SUM(H8:H20)</f>
        <v>40959000</v>
      </c>
    </row>
    <row r="8" spans="5:8" ht="13" x14ac:dyDescent="0.3">
      <c r="E8" s="24" t="s">
        <v>11</v>
      </c>
      <c r="F8" s="9">
        <v>36104000</v>
      </c>
      <c r="G8" s="9">
        <v>39788000</v>
      </c>
      <c r="H8" s="9">
        <v>40959000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4674000</v>
      </c>
      <c r="G21" s="3">
        <f>SUM(G22:G30)</f>
        <v>3000000</v>
      </c>
      <c r="H21" s="3">
        <f>SUM(H22:H30)</f>
        <v>3000000</v>
      </c>
    </row>
    <row r="22" spans="5:8" ht="13" x14ac:dyDescent="0.3">
      <c r="E22" s="24" t="s">
        <v>25</v>
      </c>
      <c r="F22" s="25">
        <v>3000000</v>
      </c>
      <c r="G22" s="25">
        <v>3000000</v>
      </c>
      <c r="H22" s="25">
        <v>3000000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1674000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206322000</v>
      </c>
      <c r="G31" s="16">
        <f>+G5+G6+G7+G21</f>
        <v>207346000</v>
      </c>
      <c r="H31" s="16">
        <f>+H5+H6+H7+H21</f>
        <v>220100000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3679000</v>
      </c>
      <c r="G33" s="3">
        <f>SUM(G34:G40)</f>
        <v>0</v>
      </c>
      <c r="H33" s="3">
        <f>SUM(H34:H40)</f>
        <v>2053000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3679000</v>
      </c>
      <c r="G35" s="9"/>
      <c r="H35" s="9">
        <v>2053000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3679000</v>
      </c>
      <c r="G43" s="29">
        <f>+G33+G41</f>
        <v>0</v>
      </c>
      <c r="H43" s="29">
        <f>+H33+H41</f>
        <v>2053000</v>
      </c>
    </row>
    <row r="44" spans="5:8" ht="14" x14ac:dyDescent="0.3">
      <c r="E44" s="30" t="s">
        <v>42</v>
      </c>
      <c r="F44" s="31">
        <f>+F31+F43</f>
        <v>210001000</v>
      </c>
      <c r="G44" s="31">
        <f>+G31+G43</f>
        <v>207346000</v>
      </c>
      <c r="H44" s="31">
        <f>+H31+H43</f>
        <v>222153000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70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160230000</v>
      </c>
      <c r="G5" s="3">
        <v>160640000</v>
      </c>
      <c r="H5" s="3">
        <v>170393000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35954000</v>
      </c>
      <c r="G7" s="23">
        <f>SUM(G8:G20)</f>
        <v>44324000</v>
      </c>
      <c r="H7" s="23">
        <f>SUM(H8:H20)</f>
        <v>45702000</v>
      </c>
    </row>
    <row r="8" spans="5:8" ht="13" x14ac:dyDescent="0.3">
      <c r="E8" s="24" t="s">
        <v>11</v>
      </c>
      <c r="F8" s="9">
        <v>35954000</v>
      </c>
      <c r="G8" s="9">
        <v>39620000</v>
      </c>
      <c r="H8" s="9">
        <v>40785000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>
        <v>4704000</v>
      </c>
      <c r="H11" s="9">
        <v>4917000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4538000</v>
      </c>
      <c r="G21" s="3">
        <f>SUM(G22:G30)</f>
        <v>3100000</v>
      </c>
      <c r="H21" s="3">
        <f>SUM(H22:H30)</f>
        <v>3100000</v>
      </c>
    </row>
    <row r="22" spans="5:8" ht="13" x14ac:dyDescent="0.3">
      <c r="E22" s="24" t="s">
        <v>25</v>
      </c>
      <c r="F22" s="25">
        <v>3000000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1538000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200722000</v>
      </c>
      <c r="G31" s="16">
        <f>+G5+G6+G7+G21</f>
        <v>208064000</v>
      </c>
      <c r="H31" s="16">
        <f>+H5+H6+H7+H21</f>
        <v>219195000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10760000</v>
      </c>
      <c r="G33" s="3">
        <f>SUM(G34:G40)</f>
        <v>1268000</v>
      </c>
      <c r="H33" s="3">
        <f>SUM(H34:H40)</f>
        <v>4060000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10760000</v>
      </c>
      <c r="G35" s="9">
        <v>1268000</v>
      </c>
      <c r="H35" s="9">
        <v>4060000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10760000</v>
      </c>
      <c r="G43" s="29">
        <f>+G33+G41</f>
        <v>1268000</v>
      </c>
      <c r="H43" s="29">
        <f>+H33+H41</f>
        <v>4060000</v>
      </c>
    </row>
    <row r="44" spans="5:8" ht="14" x14ac:dyDescent="0.3">
      <c r="E44" s="30" t="s">
        <v>42</v>
      </c>
      <c r="F44" s="31">
        <f>+F31+F43</f>
        <v>211482000</v>
      </c>
      <c r="G44" s="31">
        <f>+G31+G43</f>
        <v>209332000</v>
      </c>
      <c r="H44" s="31">
        <f>+H31+H43</f>
        <v>223255000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71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382777000</v>
      </c>
      <c r="G5" s="3">
        <v>384865000</v>
      </c>
      <c r="H5" s="3">
        <v>406836000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124380000</v>
      </c>
      <c r="G7" s="23">
        <f>SUM(G8:G20)</f>
        <v>110308000</v>
      </c>
      <c r="H7" s="23">
        <f>SUM(H8:H20)</f>
        <v>114011000</v>
      </c>
    </row>
    <row r="8" spans="5:8" ht="13" x14ac:dyDescent="0.3">
      <c r="E8" s="24" t="s">
        <v>11</v>
      </c>
      <c r="F8" s="9">
        <v>104756000</v>
      </c>
      <c r="G8" s="9">
        <v>85308000</v>
      </c>
      <c r="H8" s="9">
        <v>88011000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4000000</v>
      </c>
      <c r="G11" s="9">
        <v>5000000</v>
      </c>
      <c r="H11" s="9">
        <v>6000000</v>
      </c>
    </row>
    <row r="12" spans="5:8" ht="13" x14ac:dyDescent="0.3">
      <c r="E12" s="24" t="s">
        <v>15</v>
      </c>
      <c r="F12" s="9">
        <v>15624000</v>
      </c>
      <c r="G12" s="9">
        <v>20000000</v>
      </c>
      <c r="H12" s="9">
        <v>20000000</v>
      </c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7776000</v>
      </c>
      <c r="G21" s="3">
        <f>SUM(G22:G30)</f>
        <v>7100000</v>
      </c>
      <c r="H21" s="3">
        <f>SUM(H22:H30)</f>
        <v>7600000</v>
      </c>
    </row>
    <row r="22" spans="5:8" ht="13" x14ac:dyDescent="0.3">
      <c r="E22" s="24" t="s">
        <v>25</v>
      </c>
      <c r="F22" s="25">
        <v>3000000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1776000</v>
      </c>
      <c r="G24" s="9"/>
      <c r="H24" s="9"/>
    </row>
    <row r="25" spans="5:8" ht="13" x14ac:dyDescent="0.3">
      <c r="E25" s="24" t="s">
        <v>28</v>
      </c>
      <c r="F25" s="9">
        <v>3000000</v>
      </c>
      <c r="G25" s="9">
        <v>4000000</v>
      </c>
      <c r="H25" s="9">
        <v>4500000</v>
      </c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514933000</v>
      </c>
      <c r="G31" s="16">
        <f>+G5+G6+G7+G21</f>
        <v>502273000</v>
      </c>
      <c r="H31" s="16">
        <f>+H5+H6+H7+H21</f>
        <v>528447000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32440000</v>
      </c>
      <c r="G33" s="3">
        <f>SUM(G34:G40)</f>
        <v>27091000</v>
      </c>
      <c r="H33" s="3">
        <f>SUM(H34:H40)</f>
        <v>17486000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32440000</v>
      </c>
      <c r="G35" s="9">
        <v>27091000</v>
      </c>
      <c r="H35" s="9">
        <v>17486000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32440000</v>
      </c>
      <c r="G43" s="29">
        <f>+G33+G41</f>
        <v>27091000</v>
      </c>
      <c r="H43" s="29">
        <f>+H33+H41</f>
        <v>17486000</v>
      </c>
    </row>
    <row r="44" spans="5:8" ht="14" x14ac:dyDescent="0.3">
      <c r="E44" s="30" t="s">
        <v>42</v>
      </c>
      <c r="F44" s="31">
        <f>+F31+F43</f>
        <v>547373000</v>
      </c>
      <c r="G44" s="31">
        <f>+G31+G43</f>
        <v>529364000</v>
      </c>
      <c r="H44" s="31">
        <f>+H31+H43</f>
        <v>545933000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72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189842000</v>
      </c>
      <c r="G5" s="3">
        <v>192153000</v>
      </c>
      <c r="H5" s="3">
        <v>201702000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45242000</v>
      </c>
      <c r="G7" s="23">
        <f>SUM(G8:G20)</f>
        <v>53125000</v>
      </c>
      <c r="H7" s="23">
        <f>SUM(H8:H20)</f>
        <v>54780000</v>
      </c>
    </row>
    <row r="8" spans="5:8" ht="13" x14ac:dyDescent="0.3">
      <c r="E8" s="24" t="s">
        <v>11</v>
      </c>
      <c r="F8" s="9">
        <v>45242000</v>
      </c>
      <c r="G8" s="9">
        <v>50009000</v>
      </c>
      <c r="H8" s="9">
        <v>51523000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>
        <v>3116000</v>
      </c>
      <c r="H11" s="9">
        <v>3257000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3901000</v>
      </c>
      <c r="G21" s="3">
        <f>SUM(G22:G30)</f>
        <v>2600000</v>
      </c>
      <c r="H21" s="3">
        <f>SUM(H22:H30)</f>
        <v>2700000</v>
      </c>
    </row>
    <row r="22" spans="5:8" ht="13" x14ac:dyDescent="0.3">
      <c r="E22" s="24" t="s">
        <v>25</v>
      </c>
      <c r="F22" s="25">
        <v>2600000</v>
      </c>
      <c r="G22" s="25">
        <v>2600000</v>
      </c>
      <c r="H22" s="25">
        <v>2700000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1301000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238985000</v>
      </c>
      <c r="G31" s="16">
        <f>+G5+G6+G7+G21</f>
        <v>247878000</v>
      </c>
      <c r="H31" s="16">
        <f>+H5+H6+H7+H21</f>
        <v>259182000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16621000</v>
      </c>
      <c r="G33" s="3">
        <f>SUM(G34:G40)</f>
        <v>19605000</v>
      </c>
      <c r="H33" s="3">
        <f>SUM(H34:H40)</f>
        <v>37977000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16621000</v>
      </c>
      <c r="G35" s="9">
        <v>19605000</v>
      </c>
      <c r="H35" s="9">
        <v>37977000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16621000</v>
      </c>
      <c r="G43" s="29">
        <f>+G33+G41</f>
        <v>19605000</v>
      </c>
      <c r="H43" s="29">
        <f>+H33+H41</f>
        <v>37977000</v>
      </c>
    </row>
    <row r="44" spans="5:8" ht="14" x14ac:dyDescent="0.3">
      <c r="E44" s="30" t="s">
        <v>42</v>
      </c>
      <c r="F44" s="31">
        <f>+F31+F43</f>
        <v>255606000</v>
      </c>
      <c r="G44" s="31">
        <f>+G31+G43</f>
        <v>267483000</v>
      </c>
      <c r="H44" s="31">
        <f>+H31+H43</f>
        <v>297159000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73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240282000</v>
      </c>
      <c r="G5" s="3">
        <v>239224000</v>
      </c>
      <c r="H5" s="3">
        <v>255611000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56235000</v>
      </c>
      <c r="G7" s="23">
        <f>SUM(G8:G20)</f>
        <v>55848000</v>
      </c>
      <c r="H7" s="23">
        <f>SUM(H8:H20)</f>
        <v>57617000</v>
      </c>
    </row>
    <row r="8" spans="5:8" ht="13" x14ac:dyDescent="0.3">
      <c r="E8" s="24" t="s">
        <v>11</v>
      </c>
      <c r="F8" s="9">
        <v>55322000</v>
      </c>
      <c r="G8" s="9">
        <v>50862000</v>
      </c>
      <c r="H8" s="9">
        <v>52405000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913000</v>
      </c>
      <c r="G11" s="9">
        <v>4986000</v>
      </c>
      <c r="H11" s="9">
        <v>5212000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4315000</v>
      </c>
      <c r="G21" s="3">
        <f>SUM(G22:G30)</f>
        <v>2500000</v>
      </c>
      <c r="H21" s="3">
        <f>SUM(H22:H30)</f>
        <v>2600000</v>
      </c>
    </row>
    <row r="22" spans="5:8" ht="13" x14ac:dyDescent="0.3">
      <c r="E22" s="24" t="s">
        <v>25</v>
      </c>
      <c r="F22" s="25">
        <v>2400000</v>
      </c>
      <c r="G22" s="25">
        <v>2500000</v>
      </c>
      <c r="H22" s="25">
        <v>2600000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1915000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300832000</v>
      </c>
      <c r="G31" s="16">
        <f>+G5+G6+G7+G21</f>
        <v>297572000</v>
      </c>
      <c r="H31" s="16">
        <f>+H5+H6+H7+H21</f>
        <v>315828000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20954000</v>
      </c>
      <c r="G33" s="3">
        <f>SUM(G34:G40)</f>
        <v>2222000</v>
      </c>
      <c r="H33" s="3">
        <f>SUM(H34:H40)</f>
        <v>5757000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20954000</v>
      </c>
      <c r="G35" s="9">
        <v>2222000</v>
      </c>
      <c r="H35" s="9">
        <v>5757000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20954000</v>
      </c>
      <c r="G43" s="29">
        <f>+G33+G41</f>
        <v>2222000</v>
      </c>
      <c r="H43" s="29">
        <f>+H33+H41</f>
        <v>5757000</v>
      </c>
    </row>
    <row r="44" spans="5:8" ht="14" x14ac:dyDescent="0.3">
      <c r="E44" s="30" t="s">
        <v>42</v>
      </c>
      <c r="F44" s="31">
        <f>+F31+F43</f>
        <v>321786000</v>
      </c>
      <c r="G44" s="31">
        <f>+G31+G43</f>
        <v>299794000</v>
      </c>
      <c r="H44" s="31">
        <f>+H31+H43</f>
        <v>321585000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74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74733000</v>
      </c>
      <c r="G5" s="3">
        <v>75763000</v>
      </c>
      <c r="H5" s="3">
        <v>79431000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38070000</v>
      </c>
      <c r="G7" s="23">
        <f>SUM(G8:G20)</f>
        <v>34655000</v>
      </c>
      <c r="H7" s="23">
        <f>SUM(H8:H20)</f>
        <v>35798000</v>
      </c>
    </row>
    <row r="8" spans="5:8" ht="13" x14ac:dyDescent="0.3">
      <c r="E8" s="24" t="s">
        <v>11</v>
      </c>
      <c r="F8" s="9">
        <v>20301000</v>
      </c>
      <c r="G8" s="9">
        <v>22113000</v>
      </c>
      <c r="H8" s="9">
        <v>22689000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17769000</v>
      </c>
      <c r="G11" s="9">
        <v>12542000</v>
      </c>
      <c r="H11" s="9">
        <v>13109000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5428000</v>
      </c>
      <c r="G21" s="3">
        <f>SUM(G22:G30)</f>
        <v>2900000</v>
      </c>
      <c r="H21" s="3">
        <f>SUM(H22:H30)</f>
        <v>3000000</v>
      </c>
    </row>
    <row r="22" spans="5:8" ht="13" x14ac:dyDescent="0.3">
      <c r="E22" s="24" t="s">
        <v>25</v>
      </c>
      <c r="F22" s="25">
        <v>2800000</v>
      </c>
      <c r="G22" s="25">
        <v>2900000</v>
      </c>
      <c r="H22" s="25">
        <v>3000000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2628000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118231000</v>
      </c>
      <c r="G31" s="16">
        <f>+G5+G6+G7+G21</f>
        <v>113318000</v>
      </c>
      <c r="H31" s="16">
        <f>+H5+H6+H7+H21</f>
        <v>118229000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558000</v>
      </c>
      <c r="G33" s="3">
        <f>SUM(G34:G40)</f>
        <v>413000</v>
      </c>
      <c r="H33" s="3">
        <f>SUM(H34:H40)</f>
        <v>5977000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558000</v>
      </c>
      <c r="G35" s="9">
        <v>413000</v>
      </c>
      <c r="H35" s="9">
        <v>5977000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558000</v>
      </c>
      <c r="G43" s="29">
        <f>+G33+G41</f>
        <v>413000</v>
      </c>
      <c r="H43" s="29">
        <f>+H33+H41</f>
        <v>5977000</v>
      </c>
    </row>
    <row r="44" spans="5:8" ht="14" x14ac:dyDescent="0.3">
      <c r="E44" s="30" t="s">
        <v>42</v>
      </c>
      <c r="F44" s="31">
        <f>+F31+F43</f>
        <v>118789000</v>
      </c>
      <c r="G44" s="31">
        <f>+G31+G43</f>
        <v>113731000</v>
      </c>
      <c r="H44" s="31">
        <f>+H31+H43</f>
        <v>124206000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75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75713000</v>
      </c>
      <c r="G5" s="3">
        <v>75842000</v>
      </c>
      <c r="H5" s="3">
        <v>80538000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28054000</v>
      </c>
      <c r="G7" s="23">
        <f>SUM(G8:G20)</f>
        <v>31606000</v>
      </c>
      <c r="H7" s="23">
        <f>SUM(H8:H20)</f>
        <v>35632000</v>
      </c>
    </row>
    <row r="8" spans="5:8" ht="13" x14ac:dyDescent="0.3">
      <c r="E8" s="24" t="s">
        <v>11</v>
      </c>
      <c r="F8" s="9">
        <v>18654000</v>
      </c>
      <c r="G8" s="9">
        <v>20271000</v>
      </c>
      <c r="H8" s="9">
        <v>20785000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9400000</v>
      </c>
      <c r="G11" s="9">
        <v>11335000</v>
      </c>
      <c r="H11" s="9">
        <v>14847000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4456000</v>
      </c>
      <c r="G21" s="3">
        <f>SUM(G22:G30)</f>
        <v>3000000</v>
      </c>
      <c r="H21" s="3">
        <f>SUM(H22:H30)</f>
        <v>3000000</v>
      </c>
    </row>
    <row r="22" spans="5:8" ht="13" x14ac:dyDescent="0.3">
      <c r="E22" s="24" t="s">
        <v>25</v>
      </c>
      <c r="F22" s="25">
        <v>3000000</v>
      </c>
      <c r="G22" s="25">
        <v>3000000</v>
      </c>
      <c r="H22" s="25">
        <v>3000000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1456000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108223000</v>
      </c>
      <c r="G31" s="16">
        <f>+G5+G6+G7+G21</f>
        <v>110448000</v>
      </c>
      <c r="H31" s="16">
        <f>+H5+H6+H7+H21</f>
        <v>119170000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470000</v>
      </c>
      <c r="G33" s="3">
        <f>SUM(G34:G40)</f>
        <v>0</v>
      </c>
      <c r="H33" s="3">
        <f>SUM(H34:H40)</f>
        <v>2315000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470000</v>
      </c>
      <c r="G35" s="9"/>
      <c r="H35" s="9">
        <v>2315000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470000</v>
      </c>
      <c r="G43" s="29">
        <f>+G33+G41</f>
        <v>0</v>
      </c>
      <c r="H43" s="29">
        <f>+H33+H41</f>
        <v>2315000</v>
      </c>
    </row>
    <row r="44" spans="5:8" ht="14" x14ac:dyDescent="0.3">
      <c r="E44" s="30" t="s">
        <v>42</v>
      </c>
      <c r="F44" s="31">
        <f>+F31+F43</f>
        <v>108693000</v>
      </c>
      <c r="G44" s="31">
        <f>+G31+G43</f>
        <v>110448000</v>
      </c>
      <c r="H44" s="31">
        <f>+H31+H43</f>
        <v>121485000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76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249987000</v>
      </c>
      <c r="G5" s="3">
        <v>247600000</v>
      </c>
      <c r="H5" s="3">
        <v>266026000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59316000</v>
      </c>
      <c r="G7" s="23">
        <f>SUM(G8:G20)</f>
        <v>65750000</v>
      </c>
      <c r="H7" s="23">
        <f>SUM(H8:H20)</f>
        <v>67794000</v>
      </c>
    </row>
    <row r="8" spans="5:8" ht="13" x14ac:dyDescent="0.3">
      <c r="E8" s="24" t="s">
        <v>11</v>
      </c>
      <c r="F8" s="9">
        <v>59316000</v>
      </c>
      <c r="G8" s="9">
        <v>65750000</v>
      </c>
      <c r="H8" s="9">
        <v>67794000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5006000</v>
      </c>
      <c r="G21" s="3">
        <f>SUM(G22:G30)</f>
        <v>3100000</v>
      </c>
      <c r="H21" s="3">
        <f>SUM(H22:H30)</f>
        <v>3100000</v>
      </c>
    </row>
    <row r="22" spans="5:8" ht="13" x14ac:dyDescent="0.3">
      <c r="E22" s="24" t="s">
        <v>25</v>
      </c>
      <c r="F22" s="25">
        <v>3000000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2006000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314309000</v>
      </c>
      <c r="G31" s="16">
        <f>+G5+G6+G7+G21</f>
        <v>316450000</v>
      </c>
      <c r="H31" s="16">
        <f>+H5+H6+H7+H21</f>
        <v>336920000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8316000</v>
      </c>
      <c r="G33" s="3">
        <f>SUM(G34:G40)</f>
        <v>11770000</v>
      </c>
      <c r="H33" s="3">
        <f>SUM(H34:H40)</f>
        <v>16814000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8316000</v>
      </c>
      <c r="G35" s="9">
        <v>11770000</v>
      </c>
      <c r="H35" s="9">
        <v>16814000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8316000</v>
      </c>
      <c r="G43" s="29">
        <f>+G33+G41</f>
        <v>11770000</v>
      </c>
      <c r="H43" s="29">
        <f>+H33+H41</f>
        <v>16814000</v>
      </c>
    </row>
    <row r="44" spans="5:8" ht="14" x14ac:dyDescent="0.3">
      <c r="E44" s="30" t="s">
        <v>42</v>
      </c>
      <c r="F44" s="31">
        <f>+F31+F43</f>
        <v>322625000</v>
      </c>
      <c r="G44" s="31">
        <f>+G31+G43</f>
        <v>328220000</v>
      </c>
      <c r="H44" s="31">
        <f>+H31+H43</f>
        <v>353734000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77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69755000</v>
      </c>
      <c r="G5" s="3">
        <v>70271000</v>
      </c>
      <c r="H5" s="3">
        <v>74173000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18276000</v>
      </c>
      <c r="G7" s="23">
        <f>SUM(G8:G20)</f>
        <v>18994000</v>
      </c>
      <c r="H7" s="23">
        <f>SUM(H8:H20)</f>
        <v>19465000</v>
      </c>
    </row>
    <row r="8" spans="5:8" ht="13" x14ac:dyDescent="0.3">
      <c r="E8" s="24" t="s">
        <v>11</v>
      </c>
      <c r="F8" s="9">
        <v>17512000</v>
      </c>
      <c r="G8" s="9">
        <v>18994000</v>
      </c>
      <c r="H8" s="9">
        <v>19465000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764000</v>
      </c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4522000</v>
      </c>
      <c r="G21" s="3">
        <f>SUM(G22:G30)</f>
        <v>3000000</v>
      </c>
      <c r="H21" s="3">
        <f>SUM(H22:H30)</f>
        <v>3000000</v>
      </c>
    </row>
    <row r="22" spans="5:8" ht="13" x14ac:dyDescent="0.3">
      <c r="E22" s="24" t="s">
        <v>25</v>
      </c>
      <c r="F22" s="25">
        <v>3000000</v>
      </c>
      <c r="G22" s="25">
        <v>3000000</v>
      </c>
      <c r="H22" s="25">
        <v>3000000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1522000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92553000</v>
      </c>
      <c r="G31" s="16">
        <f>+G5+G6+G7+G21</f>
        <v>92265000</v>
      </c>
      <c r="H31" s="16">
        <f>+H5+H6+H7+H21</f>
        <v>96638000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455000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455000</v>
      </c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455000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93008000</v>
      </c>
      <c r="G44" s="31">
        <f>+G31+G43</f>
        <v>92265000</v>
      </c>
      <c r="H44" s="31">
        <f>+H31+H43</f>
        <v>96638000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43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427573000</v>
      </c>
      <c r="G5" s="3">
        <v>439208000</v>
      </c>
      <c r="H5" s="3">
        <v>457772000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2884000</v>
      </c>
      <c r="G7" s="23">
        <f>SUM(G8:G20)</f>
        <v>2999000</v>
      </c>
      <c r="H7" s="23">
        <f>SUM(H8:H20)</f>
        <v>3092000</v>
      </c>
    </row>
    <row r="8" spans="5:8" ht="13" x14ac:dyDescent="0.3">
      <c r="E8" s="24" t="s">
        <v>11</v>
      </c>
      <c r="F8" s="9"/>
      <c r="G8" s="9"/>
      <c r="H8" s="9"/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2884000</v>
      </c>
      <c r="G14" s="25">
        <v>2999000</v>
      </c>
      <c r="H14" s="25">
        <v>3092000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3839000</v>
      </c>
      <c r="G21" s="3">
        <f>SUM(G22:G30)</f>
        <v>2100000</v>
      </c>
      <c r="H21" s="3">
        <f>SUM(H22:H30)</f>
        <v>2200000</v>
      </c>
    </row>
    <row r="22" spans="5:8" ht="13" x14ac:dyDescent="0.3">
      <c r="E22" s="24" t="s">
        <v>25</v>
      </c>
      <c r="F22" s="25">
        <v>2000000</v>
      </c>
      <c r="G22" s="25">
        <v>2100000</v>
      </c>
      <c r="H22" s="25">
        <v>2200000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1839000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434296000</v>
      </c>
      <c r="G31" s="16">
        <f>+G5+G6+G7+G21</f>
        <v>444307000</v>
      </c>
      <c r="H31" s="16">
        <f>+H5+H6+H7+H21</f>
        <v>463064000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434296000</v>
      </c>
      <c r="G44" s="31">
        <f>+G31+G43</f>
        <v>444307000</v>
      </c>
      <c r="H44" s="31">
        <f>+H31+H43</f>
        <v>463064000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78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157076000</v>
      </c>
      <c r="G5" s="3">
        <v>155762000</v>
      </c>
      <c r="H5" s="3">
        <v>167159000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36955000</v>
      </c>
      <c r="G7" s="23">
        <f>SUM(G8:G20)</f>
        <v>44740000</v>
      </c>
      <c r="H7" s="23">
        <f>SUM(H8:H20)</f>
        <v>45943000</v>
      </c>
    </row>
    <row r="8" spans="5:8" ht="13" x14ac:dyDescent="0.3">
      <c r="E8" s="24" t="s">
        <v>11</v>
      </c>
      <c r="F8" s="9">
        <v>36955000</v>
      </c>
      <c r="G8" s="9">
        <v>40740000</v>
      </c>
      <c r="H8" s="9">
        <v>41943000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>
        <v>4000000</v>
      </c>
      <c r="H11" s="9">
        <v>4000000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5227000</v>
      </c>
      <c r="G21" s="3">
        <f>SUM(G22:G30)</f>
        <v>3000000</v>
      </c>
      <c r="H21" s="3">
        <f>SUM(H22:H30)</f>
        <v>3000000</v>
      </c>
    </row>
    <row r="22" spans="5:8" ht="13" x14ac:dyDescent="0.3">
      <c r="E22" s="24" t="s">
        <v>25</v>
      </c>
      <c r="F22" s="25">
        <v>3000000</v>
      </c>
      <c r="G22" s="25">
        <v>3000000</v>
      </c>
      <c r="H22" s="25">
        <v>3000000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2227000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199258000</v>
      </c>
      <c r="G31" s="16">
        <f>+G5+G6+G7+G21</f>
        <v>203502000</v>
      </c>
      <c r="H31" s="16">
        <f>+H5+H6+H7+H21</f>
        <v>216102000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8794000</v>
      </c>
      <c r="G33" s="3">
        <f>SUM(G34:G40)</f>
        <v>8848000</v>
      </c>
      <c r="H33" s="3">
        <f>SUM(H34:H40)</f>
        <v>29208000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8794000</v>
      </c>
      <c r="G35" s="9">
        <v>8848000</v>
      </c>
      <c r="H35" s="9">
        <v>29208000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8794000</v>
      </c>
      <c r="G43" s="29">
        <f>+G33+G41</f>
        <v>8848000</v>
      </c>
      <c r="H43" s="29">
        <f>+H33+H41</f>
        <v>29208000</v>
      </c>
    </row>
    <row r="44" spans="5:8" ht="14" x14ac:dyDescent="0.3">
      <c r="E44" s="30" t="s">
        <v>42</v>
      </c>
      <c r="F44" s="31">
        <f>+F31+F43</f>
        <v>208052000</v>
      </c>
      <c r="G44" s="31">
        <f>+G31+G43</f>
        <v>212350000</v>
      </c>
      <c r="H44" s="31">
        <f>+H31+H43</f>
        <v>245310000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79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717830000</v>
      </c>
      <c r="G5" s="3">
        <v>754060000</v>
      </c>
      <c r="H5" s="3">
        <v>770051000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252290000</v>
      </c>
      <c r="G7" s="23">
        <f>SUM(G8:G20)</f>
        <v>219980000</v>
      </c>
      <c r="H7" s="23">
        <f>SUM(H8:H20)</f>
        <v>226870000</v>
      </c>
    </row>
    <row r="8" spans="5:8" ht="13" x14ac:dyDescent="0.3">
      <c r="E8" s="24" t="s">
        <v>11</v>
      </c>
      <c r="F8" s="9">
        <v>109658000</v>
      </c>
      <c r="G8" s="9">
        <v>122055000</v>
      </c>
      <c r="H8" s="9">
        <v>125994000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24337000</v>
      </c>
      <c r="G11" s="9">
        <v>10975000</v>
      </c>
      <c r="H11" s="9">
        <v>15471000</v>
      </c>
    </row>
    <row r="12" spans="5:8" ht="13" x14ac:dyDescent="0.3">
      <c r="E12" s="24" t="s">
        <v>15</v>
      </c>
      <c r="F12" s="9">
        <v>44295000</v>
      </c>
      <c r="G12" s="9">
        <v>10000000</v>
      </c>
      <c r="H12" s="9">
        <v>5000000</v>
      </c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74000000</v>
      </c>
      <c r="G17" s="9">
        <v>76950000</v>
      </c>
      <c r="H17" s="9">
        <v>80405000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4999000</v>
      </c>
      <c r="G21" s="3">
        <f>SUM(G22:G30)</f>
        <v>3000000</v>
      </c>
      <c r="H21" s="3">
        <f>SUM(H22:H30)</f>
        <v>3000000</v>
      </c>
    </row>
    <row r="22" spans="5:8" ht="13" x14ac:dyDescent="0.3">
      <c r="E22" s="24" t="s">
        <v>25</v>
      </c>
      <c r="F22" s="25">
        <v>3000000</v>
      </c>
      <c r="G22" s="25">
        <v>3000000</v>
      </c>
      <c r="H22" s="25">
        <v>3000000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1999000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975119000</v>
      </c>
      <c r="G31" s="16">
        <f>+G5+G6+G7+G21</f>
        <v>977040000</v>
      </c>
      <c r="H31" s="16">
        <f>+H5+H6+H7+H21</f>
        <v>999921000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1537000</v>
      </c>
      <c r="G33" s="3">
        <f>SUM(G34:G40)</f>
        <v>0</v>
      </c>
      <c r="H33" s="3">
        <f>SUM(H34:H40)</f>
        <v>4386000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1537000</v>
      </c>
      <c r="G35" s="9"/>
      <c r="H35" s="9">
        <v>4386000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1537000</v>
      </c>
      <c r="G43" s="29">
        <f>+G33+G41</f>
        <v>0</v>
      </c>
      <c r="H43" s="29">
        <f>+H33+H41</f>
        <v>4386000</v>
      </c>
    </row>
    <row r="44" spans="5:8" ht="14" x14ac:dyDescent="0.3">
      <c r="E44" s="30" t="s">
        <v>42</v>
      </c>
      <c r="F44" s="31">
        <f>+F31+F43</f>
        <v>976656000</v>
      </c>
      <c r="G44" s="31">
        <f>+G31+G43</f>
        <v>977040000</v>
      </c>
      <c r="H44" s="31">
        <f>+H31+H43</f>
        <v>1004307000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80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193688000</v>
      </c>
      <c r="G5" s="3">
        <v>199422000</v>
      </c>
      <c r="H5" s="3">
        <v>207583000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121458000</v>
      </c>
      <c r="G7" s="23">
        <f>SUM(G8:G20)</f>
        <v>112562000</v>
      </c>
      <c r="H7" s="23">
        <f>SUM(H8:H20)</f>
        <v>117024000</v>
      </c>
    </row>
    <row r="8" spans="5:8" ht="13" x14ac:dyDescent="0.3">
      <c r="E8" s="24" t="s">
        <v>11</v>
      </c>
      <c r="F8" s="9">
        <v>34158000</v>
      </c>
      <c r="G8" s="9">
        <v>37612000</v>
      </c>
      <c r="H8" s="9">
        <v>38709000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4300000</v>
      </c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83000000</v>
      </c>
      <c r="G17" s="9">
        <v>74950000</v>
      </c>
      <c r="H17" s="9">
        <v>78315000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5044000</v>
      </c>
      <c r="G21" s="3">
        <f>SUM(G22:G30)</f>
        <v>3600000</v>
      </c>
      <c r="H21" s="3">
        <f>SUM(H22:H30)</f>
        <v>3600000</v>
      </c>
    </row>
    <row r="22" spans="5:8" ht="13" x14ac:dyDescent="0.3">
      <c r="E22" s="24" t="s">
        <v>25</v>
      </c>
      <c r="F22" s="25">
        <v>3600000</v>
      </c>
      <c r="G22" s="25">
        <v>3600000</v>
      </c>
      <c r="H22" s="25">
        <v>3600000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1444000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320190000</v>
      </c>
      <c r="G31" s="16">
        <f>+G5+G6+G7+G21</f>
        <v>315584000</v>
      </c>
      <c r="H31" s="16">
        <f>+H5+H6+H7+H21</f>
        <v>328207000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360000</v>
      </c>
      <c r="G33" s="3">
        <f>SUM(G34:G40)</f>
        <v>0</v>
      </c>
      <c r="H33" s="3">
        <f>SUM(H34:H40)</f>
        <v>2418000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360000</v>
      </c>
      <c r="G35" s="9"/>
      <c r="H35" s="9">
        <v>2418000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360000</v>
      </c>
      <c r="G43" s="29">
        <f>+G33+G41</f>
        <v>0</v>
      </c>
      <c r="H43" s="29">
        <f>+H33+H41</f>
        <v>2418000</v>
      </c>
    </row>
    <row r="44" spans="5:8" ht="14" x14ac:dyDescent="0.3">
      <c r="E44" s="30" t="s">
        <v>42</v>
      </c>
      <c r="F44" s="31">
        <f>+F31+F43</f>
        <v>320550000</v>
      </c>
      <c r="G44" s="31">
        <f>+G31+G43</f>
        <v>315584000</v>
      </c>
      <c r="H44" s="31">
        <f>+H31+H43</f>
        <v>330625000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81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462582000</v>
      </c>
      <c r="G5" s="3">
        <v>486787000</v>
      </c>
      <c r="H5" s="3">
        <v>496264000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185270000</v>
      </c>
      <c r="G7" s="23">
        <f>SUM(G8:G20)</f>
        <v>195439000</v>
      </c>
      <c r="H7" s="23">
        <f>SUM(H8:H20)</f>
        <v>206063000</v>
      </c>
    </row>
    <row r="8" spans="5:8" ht="13" x14ac:dyDescent="0.3">
      <c r="E8" s="24" t="s">
        <v>11</v>
      </c>
      <c r="F8" s="9">
        <v>82537000</v>
      </c>
      <c r="G8" s="9">
        <v>91722000</v>
      </c>
      <c r="H8" s="9">
        <v>94640000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15645000</v>
      </c>
      <c r="G11" s="9">
        <v>13588000</v>
      </c>
      <c r="H11" s="9">
        <v>18202000</v>
      </c>
    </row>
    <row r="12" spans="5:8" ht="13" x14ac:dyDescent="0.3">
      <c r="E12" s="24" t="s">
        <v>15</v>
      </c>
      <c r="F12" s="9">
        <v>21273000</v>
      </c>
      <c r="G12" s="9">
        <v>21273000</v>
      </c>
      <c r="H12" s="9">
        <v>21273000</v>
      </c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65815000</v>
      </c>
      <c r="G17" s="9">
        <v>68856000</v>
      </c>
      <c r="H17" s="9">
        <v>71948000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4882000</v>
      </c>
      <c r="G21" s="3">
        <f>SUM(G22:G30)</f>
        <v>3100000</v>
      </c>
      <c r="H21" s="3">
        <f>SUM(H22:H30)</f>
        <v>3100000</v>
      </c>
    </row>
    <row r="22" spans="5:8" ht="13" x14ac:dyDescent="0.3">
      <c r="E22" s="24" t="s">
        <v>25</v>
      </c>
      <c r="F22" s="25">
        <v>3000000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1882000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652734000</v>
      </c>
      <c r="G31" s="16">
        <f>+G5+G6+G7+G21</f>
        <v>685326000</v>
      </c>
      <c r="H31" s="16">
        <f>+H5+H6+H7+H21</f>
        <v>705427000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462000</v>
      </c>
      <c r="G33" s="3">
        <f>SUM(G34:G40)</f>
        <v>74880000</v>
      </c>
      <c r="H33" s="3">
        <f>SUM(H34:H40)</f>
        <v>80660000</v>
      </c>
    </row>
    <row r="34" spans="5:8" ht="13" x14ac:dyDescent="0.3">
      <c r="E34" s="24" t="s">
        <v>19</v>
      </c>
      <c r="F34" s="9"/>
      <c r="G34" s="9">
        <v>74880000</v>
      </c>
      <c r="H34" s="9">
        <v>78242000</v>
      </c>
    </row>
    <row r="35" spans="5:8" ht="13" x14ac:dyDescent="0.3">
      <c r="E35" s="24" t="s">
        <v>37</v>
      </c>
      <c r="F35" s="9">
        <v>462000</v>
      </c>
      <c r="G35" s="9"/>
      <c r="H35" s="9">
        <v>2418000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462000</v>
      </c>
      <c r="G43" s="29">
        <f>+G33+G41</f>
        <v>74880000</v>
      </c>
      <c r="H43" s="29">
        <f>+H33+H41</f>
        <v>80660000</v>
      </c>
    </row>
    <row r="44" spans="5:8" ht="14" x14ac:dyDescent="0.3">
      <c r="E44" s="30" t="s">
        <v>42</v>
      </c>
      <c r="F44" s="31">
        <f>+F31+F43</f>
        <v>653196000</v>
      </c>
      <c r="G44" s="31">
        <f>+G31+G43</f>
        <v>760206000</v>
      </c>
      <c r="H44" s="31">
        <f>+H31+H43</f>
        <v>786087000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44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1244145000</v>
      </c>
      <c r="G5" s="3">
        <v>1312621000</v>
      </c>
      <c r="H5" s="3">
        <v>1343353000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366373000</v>
      </c>
      <c r="G7" s="23">
        <f>SUM(G8:G20)</f>
        <v>408934000</v>
      </c>
      <c r="H7" s="23">
        <f>SUM(H8:H20)</f>
        <v>422520000</v>
      </c>
    </row>
    <row r="8" spans="5:8" ht="13" x14ac:dyDescent="0.3">
      <c r="E8" s="24" t="s">
        <v>11</v>
      </c>
      <c r="F8" s="9">
        <v>363275000</v>
      </c>
      <c r="G8" s="9">
        <v>405712000</v>
      </c>
      <c r="H8" s="9">
        <v>419198000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3098000</v>
      </c>
      <c r="G14" s="25">
        <v>3222000</v>
      </c>
      <c r="H14" s="25">
        <v>3322000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6445000</v>
      </c>
      <c r="G21" s="3">
        <f>SUM(G22:G30)</f>
        <v>3000000</v>
      </c>
      <c r="H21" s="3">
        <f>SUM(H22:H30)</f>
        <v>3000000</v>
      </c>
    </row>
    <row r="22" spans="5:8" ht="13" x14ac:dyDescent="0.3">
      <c r="E22" s="24" t="s">
        <v>25</v>
      </c>
      <c r="F22" s="25">
        <v>3000000</v>
      </c>
      <c r="G22" s="25">
        <v>3000000</v>
      </c>
      <c r="H22" s="25">
        <v>3000000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3445000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1616963000</v>
      </c>
      <c r="G31" s="16">
        <f>+G5+G6+G7+G21</f>
        <v>1724555000</v>
      </c>
      <c r="H31" s="16">
        <f>+H5+H6+H7+H21</f>
        <v>1768873000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282378000</v>
      </c>
      <c r="G33" s="3">
        <f>SUM(G34:G40)</f>
        <v>212552000</v>
      </c>
      <c r="H33" s="3">
        <f>SUM(H34:H40)</f>
        <v>222094000</v>
      </c>
    </row>
    <row r="34" spans="5:8" ht="13" x14ac:dyDescent="0.3">
      <c r="E34" s="24" t="s">
        <v>19</v>
      </c>
      <c r="F34" s="9">
        <v>140000000</v>
      </c>
      <c r="G34" s="9">
        <v>64480000</v>
      </c>
      <c r="H34" s="9">
        <v>67375000</v>
      </c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>
        <v>142378000</v>
      </c>
      <c r="G38" s="9">
        <v>148072000</v>
      </c>
      <c r="H38" s="9">
        <v>154719000</v>
      </c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282378000</v>
      </c>
      <c r="G43" s="29">
        <f>+G33+G41</f>
        <v>212552000</v>
      </c>
      <c r="H43" s="29">
        <f>+H33+H41</f>
        <v>222094000</v>
      </c>
    </row>
    <row r="44" spans="5:8" ht="14" x14ac:dyDescent="0.3">
      <c r="E44" s="30" t="s">
        <v>42</v>
      </c>
      <c r="F44" s="31">
        <f>+F31+F43</f>
        <v>1899341000</v>
      </c>
      <c r="G44" s="31">
        <f>+G31+G43</f>
        <v>1937107000</v>
      </c>
      <c r="H44" s="31">
        <f>+H31+H43</f>
        <v>1990967000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t="13" hidden="1" x14ac:dyDescent="0.3">
      <c r="E120" s="35" t="s">
        <v>45</v>
      </c>
      <c r="F120" s="36"/>
      <c r="G120" s="36"/>
      <c r="H120" s="36"/>
    </row>
    <row r="121" spans="5:8" ht="13" x14ac:dyDescent="0.3">
      <c r="E121" s="35" t="s">
        <v>45</v>
      </c>
      <c r="F121" s="36"/>
      <c r="G121" s="36"/>
      <c r="H121" s="36"/>
    </row>
    <row r="122" spans="5:8" ht="13" x14ac:dyDescent="0.3">
      <c r="E122" s="37" t="s">
        <v>46</v>
      </c>
      <c r="F122" s="36"/>
      <c r="G122" s="36"/>
      <c r="H122" s="36"/>
    </row>
    <row r="123" spans="5:8" ht="13" x14ac:dyDescent="0.3">
      <c r="E123" s="35" t="s">
        <v>45</v>
      </c>
      <c r="F123" s="36"/>
      <c r="G123" s="36"/>
      <c r="H123" s="36"/>
    </row>
    <row r="124" spans="5:8" ht="13" x14ac:dyDescent="0.3">
      <c r="E124" s="37" t="s">
        <v>47</v>
      </c>
      <c r="F124" s="36"/>
      <c r="G124" s="36"/>
      <c r="H124" s="36"/>
    </row>
    <row r="125" spans="5:8" x14ac:dyDescent="0.25">
      <c r="E125" s="1" t="s">
        <v>48</v>
      </c>
      <c r="F125" s="14">
        <v>68150000</v>
      </c>
      <c r="G125" s="14">
        <v>73932000</v>
      </c>
      <c r="H125" s="14">
        <v>76649000</v>
      </c>
    </row>
    <row r="126" spans="5:8" x14ac:dyDescent="0.25">
      <c r="E126" s="1" t="s">
        <v>49</v>
      </c>
      <c r="F126" s="14">
        <v>75932000</v>
      </c>
      <c r="G126" s="14">
        <v>82374000</v>
      </c>
      <c r="H126" s="14">
        <v>85401000</v>
      </c>
    </row>
    <row r="127" spans="5:8" x14ac:dyDescent="0.25">
      <c r="E127" s="1" t="s">
        <v>50</v>
      </c>
      <c r="F127" s="14">
        <v>207553000</v>
      </c>
      <c r="G127" s="14">
        <v>225162000</v>
      </c>
      <c r="H127" s="14">
        <v>233435000</v>
      </c>
    </row>
    <row r="128" spans="5:8" x14ac:dyDescent="0.25">
      <c r="E128" s="1" t="s">
        <v>51</v>
      </c>
      <c r="F128" s="14">
        <v>109810000</v>
      </c>
      <c r="G128" s="14">
        <v>119126000</v>
      </c>
      <c r="H128" s="14">
        <v>123504000</v>
      </c>
    </row>
    <row r="129" spans="5:8" x14ac:dyDescent="0.25">
      <c r="E129" s="1" t="s">
        <v>52</v>
      </c>
      <c r="F129" s="14">
        <v>105423000</v>
      </c>
      <c r="G129" s="14">
        <v>114367000</v>
      </c>
      <c r="H129" s="14">
        <v>118570000</v>
      </c>
    </row>
    <row r="130" spans="5:8" ht="13" x14ac:dyDescent="0.3">
      <c r="E130" s="35" t="s">
        <v>45</v>
      </c>
      <c r="F130" s="36"/>
      <c r="G130" s="36"/>
      <c r="H130" s="36"/>
    </row>
    <row r="131" spans="5:8" ht="13" x14ac:dyDescent="0.3">
      <c r="E131" s="37" t="s">
        <v>53</v>
      </c>
      <c r="F131" s="36"/>
      <c r="G131" s="36"/>
      <c r="H131" s="36"/>
    </row>
    <row r="132" spans="5:8" x14ac:dyDescent="0.25">
      <c r="E132" s="1" t="s">
        <v>48</v>
      </c>
      <c r="F132" s="14">
        <v>40755000</v>
      </c>
      <c r="G132" s="14">
        <v>41889000</v>
      </c>
      <c r="H132" s="14">
        <v>41275000</v>
      </c>
    </row>
    <row r="133" spans="5:8" x14ac:dyDescent="0.25">
      <c r="E133" s="1" t="s">
        <v>49</v>
      </c>
      <c r="F133" s="14">
        <v>45409000</v>
      </c>
      <c r="G133" s="14">
        <v>46673000</v>
      </c>
      <c r="H133" s="14">
        <v>45988000</v>
      </c>
    </row>
    <row r="134" spans="5:8" x14ac:dyDescent="0.25">
      <c r="E134" s="1" t="s">
        <v>50</v>
      </c>
      <c r="F134" s="14">
        <v>124121000</v>
      </c>
      <c r="G134" s="14">
        <v>127576000</v>
      </c>
      <c r="H134" s="14">
        <v>125704000</v>
      </c>
    </row>
    <row r="135" spans="5:8" x14ac:dyDescent="0.25">
      <c r="E135" s="1" t="s">
        <v>51</v>
      </c>
      <c r="F135" s="14">
        <v>65669000</v>
      </c>
      <c r="G135" s="14">
        <v>67496000</v>
      </c>
      <c r="H135" s="14">
        <v>66506000</v>
      </c>
    </row>
    <row r="136" spans="5:8" x14ac:dyDescent="0.25">
      <c r="E136" s="1" t="s">
        <v>52</v>
      </c>
      <c r="F136" s="14">
        <v>63045000</v>
      </c>
      <c r="G136" s="14">
        <v>64800000</v>
      </c>
      <c r="H136" s="14">
        <v>63849000</v>
      </c>
    </row>
    <row r="137" spans="5:8" ht="13" x14ac:dyDescent="0.3">
      <c r="E137" s="35" t="s">
        <v>45</v>
      </c>
      <c r="F137" s="36"/>
      <c r="G137" s="36"/>
      <c r="H137" s="36"/>
    </row>
    <row r="138" spans="5:8" ht="13" x14ac:dyDescent="0.3">
      <c r="E138" s="35" t="s">
        <v>45</v>
      </c>
      <c r="F138" s="36"/>
      <c r="G138" s="36"/>
      <c r="H138" s="36"/>
    </row>
    <row r="139" spans="5:8" ht="13" x14ac:dyDescent="0.3">
      <c r="E139" s="37" t="s">
        <v>54</v>
      </c>
      <c r="F139" s="36"/>
      <c r="G139" s="36"/>
      <c r="H139" s="36"/>
    </row>
    <row r="140" spans="5:8" ht="13" x14ac:dyDescent="0.3">
      <c r="E140" s="35" t="s">
        <v>45</v>
      </c>
      <c r="F140" s="36"/>
      <c r="G140" s="36"/>
      <c r="H140" s="36"/>
    </row>
    <row r="141" spans="5:8" x14ac:dyDescent="0.25">
      <c r="E141" s="1" t="s">
        <v>48</v>
      </c>
      <c r="F141" s="14">
        <v>58743000</v>
      </c>
      <c r="G141" s="14">
        <v>65701000</v>
      </c>
      <c r="H141" s="14">
        <v>67912000</v>
      </c>
    </row>
    <row r="142" spans="5:8" x14ac:dyDescent="0.25">
      <c r="E142" s="1" t="s">
        <v>49</v>
      </c>
      <c r="F142" s="14">
        <v>45516000</v>
      </c>
      <c r="G142" s="14">
        <v>50908000</v>
      </c>
      <c r="H142" s="14">
        <v>52621000</v>
      </c>
    </row>
    <row r="143" spans="5:8" x14ac:dyDescent="0.25">
      <c r="E143" s="1" t="s">
        <v>50</v>
      </c>
      <c r="F143" s="14">
        <v>131378000</v>
      </c>
      <c r="G143" s="14">
        <v>146940000</v>
      </c>
      <c r="H143" s="14">
        <v>151885000</v>
      </c>
    </row>
    <row r="144" spans="5:8" x14ac:dyDescent="0.25">
      <c r="E144" s="1" t="s">
        <v>51</v>
      </c>
      <c r="F144" s="14">
        <v>54484000</v>
      </c>
      <c r="G144" s="14">
        <v>60937000</v>
      </c>
      <c r="H144" s="14">
        <v>62988000</v>
      </c>
    </row>
    <row r="145" spans="5:8" x14ac:dyDescent="0.25">
      <c r="E145" s="1" t="s">
        <v>52</v>
      </c>
      <c r="F145" s="14">
        <v>68154000</v>
      </c>
      <c r="G145" s="14">
        <v>76227000</v>
      </c>
      <c r="H145" s="14">
        <v>78792000</v>
      </c>
    </row>
    <row r="146" spans="5:8" ht="13" x14ac:dyDescent="0.3">
      <c r="E146" s="35" t="s">
        <v>45</v>
      </c>
      <c r="F146" s="36"/>
      <c r="G146" s="36"/>
      <c r="H146" s="36"/>
    </row>
    <row r="147" spans="5:8" ht="13" x14ac:dyDescent="0.3">
      <c r="E147" s="35" t="s">
        <v>45</v>
      </c>
      <c r="F147" s="36"/>
      <c r="G147" s="36"/>
      <c r="H147" s="36"/>
    </row>
    <row r="148" spans="5:8" ht="13" x14ac:dyDescent="0.3">
      <c r="E148" s="37" t="s">
        <v>55</v>
      </c>
      <c r="F148" s="36"/>
      <c r="G148" s="36"/>
      <c r="H148" s="36"/>
    </row>
    <row r="149" spans="5:8" ht="13" x14ac:dyDescent="0.3">
      <c r="E149" s="35" t="s">
        <v>45</v>
      </c>
      <c r="F149" s="36"/>
      <c r="G149" s="36"/>
      <c r="H149" s="36"/>
    </row>
    <row r="150" spans="5:8" x14ac:dyDescent="0.25">
      <c r="E150" s="1" t="s">
        <v>52</v>
      </c>
      <c r="F150" s="14">
        <v>148072000</v>
      </c>
      <c r="G150" s="14">
        <v>154719000</v>
      </c>
      <c r="H150" s="14"/>
    </row>
    <row r="151" spans="5:8" ht="13" x14ac:dyDescent="0.3">
      <c r="E151" s="35" t="s">
        <v>45</v>
      </c>
      <c r="F151" s="36"/>
      <c r="G151" s="36"/>
      <c r="H151" s="36"/>
    </row>
    <row r="152" spans="5:8" ht="13" x14ac:dyDescent="0.3">
      <c r="E152" s="35" t="s">
        <v>45</v>
      </c>
      <c r="F152" s="36"/>
      <c r="G152" s="36"/>
      <c r="H152" s="36"/>
    </row>
    <row r="153" spans="5:8" ht="13" x14ac:dyDescent="0.3">
      <c r="E153" s="37" t="s">
        <v>56</v>
      </c>
      <c r="F153" s="36"/>
      <c r="G153" s="36"/>
      <c r="H153" s="36"/>
    </row>
    <row r="154" spans="5:8" ht="13" x14ac:dyDescent="0.3">
      <c r="E154" s="35" t="s">
        <v>45</v>
      </c>
      <c r="F154" s="36"/>
      <c r="G154" s="36"/>
      <c r="H154" s="36"/>
    </row>
    <row r="155" spans="5:8" x14ac:dyDescent="0.25">
      <c r="E155" s="1" t="s">
        <v>52</v>
      </c>
      <c r="F155" s="14"/>
      <c r="G155" s="14"/>
      <c r="H155" s="14">
        <v>142378000</v>
      </c>
    </row>
    <row r="156" spans="5:8" x14ac:dyDescent="0.25">
      <c r="F156" s="17"/>
      <c r="G156" s="17"/>
      <c r="H156" s="17"/>
    </row>
    <row r="157" spans="5:8" x14ac:dyDescent="0.25">
      <c r="F157" s="17"/>
      <c r="G157" s="17"/>
      <c r="H157" s="17"/>
    </row>
    <row r="158" spans="5:8" x14ac:dyDescent="0.25">
      <c r="F158" s="17"/>
      <c r="G158" s="17"/>
      <c r="H158" s="17"/>
    </row>
    <row r="159" spans="5:8" x14ac:dyDescent="0.25">
      <c r="F159" s="17"/>
      <c r="G159" s="17"/>
      <c r="H159" s="17"/>
    </row>
    <row r="160" spans="5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1">
    <mergeCell ref="E1:H1"/>
    <mergeCell ref="E2:H2"/>
    <mergeCell ref="E120:H120"/>
    <mergeCell ref="E121:H121"/>
    <mergeCell ref="E122:H122"/>
    <mergeCell ref="E123:H123"/>
    <mergeCell ref="E124:H124"/>
    <mergeCell ref="E130:H130"/>
    <mergeCell ref="E131:H131"/>
    <mergeCell ref="E137:H137"/>
    <mergeCell ref="E138:H138"/>
    <mergeCell ref="E139:H139"/>
    <mergeCell ref="E140:H140"/>
    <mergeCell ref="E146:H146"/>
    <mergeCell ref="E147:H147"/>
    <mergeCell ref="E154:H154"/>
    <mergeCell ref="E148:H148"/>
    <mergeCell ref="E149:H149"/>
    <mergeCell ref="E151:H151"/>
    <mergeCell ref="E152:H152"/>
    <mergeCell ref="E153:H153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2" manualBreakCount="2">
    <brk id="44" max="16383" man="1"/>
    <brk id="8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57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564612000</v>
      </c>
      <c r="G5" s="3">
        <v>594195000</v>
      </c>
      <c r="H5" s="3">
        <v>609651000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685299000</v>
      </c>
      <c r="G7" s="23">
        <f>SUM(G8:G20)</f>
        <v>687483000</v>
      </c>
      <c r="H7" s="23">
        <f>SUM(H8:H20)</f>
        <v>817658000</v>
      </c>
    </row>
    <row r="8" spans="5:8" ht="13" x14ac:dyDescent="0.3">
      <c r="E8" s="24" t="s">
        <v>11</v>
      </c>
      <c r="F8" s="9">
        <v>167323000</v>
      </c>
      <c r="G8" s="9">
        <v>186550000</v>
      </c>
      <c r="H8" s="9">
        <v>192660000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2982000</v>
      </c>
      <c r="G14" s="25">
        <v>3101000</v>
      </c>
      <c r="H14" s="25">
        <v>3197000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>
        <v>379407000</v>
      </c>
      <c r="G16" s="9">
        <v>366732000</v>
      </c>
      <c r="H16" s="9">
        <v>484815000</v>
      </c>
    </row>
    <row r="17" spans="5:8" ht="13" x14ac:dyDescent="0.3">
      <c r="E17" s="24" t="s">
        <v>20</v>
      </c>
      <c r="F17" s="9">
        <v>135587000</v>
      </c>
      <c r="G17" s="9">
        <v>131100000</v>
      </c>
      <c r="H17" s="9">
        <v>136986000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5292000</v>
      </c>
      <c r="G21" s="3">
        <f>SUM(G22:G30)</f>
        <v>3700000</v>
      </c>
      <c r="H21" s="3">
        <f>SUM(H22:H30)</f>
        <v>3700000</v>
      </c>
    </row>
    <row r="22" spans="5:8" ht="13" x14ac:dyDescent="0.3">
      <c r="E22" s="24" t="s">
        <v>25</v>
      </c>
      <c r="F22" s="25">
        <v>3600000</v>
      </c>
      <c r="G22" s="25">
        <v>3700000</v>
      </c>
      <c r="H22" s="25">
        <v>3700000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1692000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1255203000</v>
      </c>
      <c r="G31" s="16">
        <f>+G5+G6+G7+G21</f>
        <v>1285378000</v>
      </c>
      <c r="H31" s="16">
        <f>+H5+H6+H7+H21</f>
        <v>1431009000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1255203000</v>
      </c>
      <c r="G44" s="31">
        <f>+G31+G43</f>
        <v>1285378000</v>
      </c>
      <c r="H44" s="31">
        <f>+H31+H43</f>
        <v>1431009000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t="13" hidden="1" x14ac:dyDescent="0.3">
      <c r="E120" s="35" t="s">
        <v>45</v>
      </c>
      <c r="F120" s="36"/>
      <c r="G120" s="36"/>
      <c r="H120" s="36"/>
    </row>
    <row r="121" spans="5:8" ht="13" x14ac:dyDescent="0.3">
      <c r="E121" s="35" t="s">
        <v>45</v>
      </c>
      <c r="F121" s="36"/>
      <c r="G121" s="36"/>
      <c r="H121" s="36"/>
    </row>
    <row r="122" spans="5:8" ht="13" x14ac:dyDescent="0.3">
      <c r="E122" s="37" t="s">
        <v>46</v>
      </c>
      <c r="F122" s="36"/>
      <c r="G122" s="36"/>
      <c r="H122" s="36"/>
    </row>
    <row r="123" spans="5:8" ht="13" x14ac:dyDescent="0.3">
      <c r="E123" s="35" t="s">
        <v>45</v>
      </c>
      <c r="F123" s="36"/>
      <c r="G123" s="36"/>
      <c r="H123" s="36"/>
    </row>
    <row r="124" spans="5:8" ht="13" x14ac:dyDescent="0.3">
      <c r="E124" s="37" t="s">
        <v>47</v>
      </c>
      <c r="F124" s="36"/>
      <c r="G124" s="36"/>
      <c r="H124" s="36"/>
    </row>
    <row r="125" spans="5:8" x14ac:dyDescent="0.25">
      <c r="E125" s="1" t="s">
        <v>58</v>
      </c>
      <c r="F125" s="14">
        <v>39221000</v>
      </c>
      <c r="G125" s="14">
        <v>42548000</v>
      </c>
      <c r="H125" s="14">
        <v>44112000</v>
      </c>
    </row>
    <row r="126" spans="5:8" x14ac:dyDescent="0.25">
      <c r="E126" s="1" t="s">
        <v>59</v>
      </c>
      <c r="F126" s="14">
        <v>32719000</v>
      </c>
      <c r="G126" s="14">
        <v>35495000</v>
      </c>
      <c r="H126" s="14">
        <v>36799000</v>
      </c>
    </row>
    <row r="127" spans="5:8" x14ac:dyDescent="0.25">
      <c r="E127" s="1" t="s">
        <v>60</v>
      </c>
      <c r="F127" s="14">
        <v>100579000</v>
      </c>
      <c r="G127" s="14">
        <v>109112000</v>
      </c>
      <c r="H127" s="14">
        <v>113122000</v>
      </c>
    </row>
    <row r="128" spans="5:8" x14ac:dyDescent="0.25">
      <c r="E128" s="1" t="s">
        <v>61</v>
      </c>
      <c r="F128" s="14">
        <v>32975000</v>
      </c>
      <c r="G128" s="14">
        <v>35772000</v>
      </c>
      <c r="H128" s="14">
        <v>37087000</v>
      </c>
    </row>
    <row r="129" spans="5:8" x14ac:dyDescent="0.25">
      <c r="E129" s="1" t="s">
        <v>62</v>
      </c>
      <c r="F129" s="14">
        <v>61885000</v>
      </c>
      <c r="G129" s="14">
        <v>67135000</v>
      </c>
      <c r="H129" s="14">
        <v>69602000</v>
      </c>
    </row>
    <row r="130" spans="5:8" ht="13" x14ac:dyDescent="0.3">
      <c r="E130" s="35" t="s">
        <v>45</v>
      </c>
      <c r="F130" s="36"/>
      <c r="G130" s="36"/>
      <c r="H130" s="36"/>
    </row>
    <row r="131" spans="5:8" ht="13" x14ac:dyDescent="0.3">
      <c r="E131" s="37" t="s">
        <v>53</v>
      </c>
      <c r="F131" s="36"/>
      <c r="G131" s="36"/>
      <c r="H131" s="36"/>
    </row>
    <row r="132" spans="5:8" x14ac:dyDescent="0.25">
      <c r="E132" s="1" t="s">
        <v>58</v>
      </c>
      <c r="F132" s="14">
        <v>23455000</v>
      </c>
      <c r="G132" s="14">
        <v>24108000</v>
      </c>
      <c r="H132" s="14">
        <v>23754000</v>
      </c>
    </row>
    <row r="133" spans="5:8" x14ac:dyDescent="0.25">
      <c r="E133" s="1" t="s">
        <v>59</v>
      </c>
      <c r="F133" s="14">
        <v>19566000</v>
      </c>
      <c r="G133" s="14">
        <v>20111000</v>
      </c>
      <c r="H133" s="14">
        <v>19816000</v>
      </c>
    </row>
    <row r="134" spans="5:8" x14ac:dyDescent="0.25">
      <c r="E134" s="1" t="s">
        <v>60</v>
      </c>
      <c r="F134" s="14">
        <v>60148000</v>
      </c>
      <c r="G134" s="14">
        <v>61823000</v>
      </c>
      <c r="H134" s="14">
        <v>60915000</v>
      </c>
    </row>
    <row r="135" spans="5:8" x14ac:dyDescent="0.25">
      <c r="E135" s="1" t="s">
        <v>61</v>
      </c>
      <c r="F135" s="14">
        <v>19720000</v>
      </c>
      <c r="G135" s="14">
        <v>20268000</v>
      </c>
      <c r="H135" s="14">
        <v>19971000</v>
      </c>
    </row>
    <row r="136" spans="5:8" x14ac:dyDescent="0.25">
      <c r="E136" s="1" t="s">
        <v>62</v>
      </c>
      <c r="F136" s="14">
        <v>37008000</v>
      </c>
      <c r="G136" s="14">
        <v>38038000</v>
      </c>
      <c r="H136" s="14">
        <v>37480000</v>
      </c>
    </row>
    <row r="137" spans="5:8" ht="13" x14ac:dyDescent="0.3">
      <c r="E137" s="35" t="s">
        <v>45</v>
      </c>
      <c r="F137" s="36"/>
      <c r="G137" s="36"/>
      <c r="H137" s="36"/>
    </row>
    <row r="138" spans="5:8" ht="13" x14ac:dyDescent="0.3">
      <c r="E138" s="35" t="s">
        <v>45</v>
      </c>
      <c r="F138" s="36"/>
      <c r="G138" s="36"/>
      <c r="H138" s="36"/>
    </row>
    <row r="139" spans="5:8" ht="13" x14ac:dyDescent="0.3">
      <c r="E139" s="37" t="s">
        <v>54</v>
      </c>
      <c r="F139" s="36"/>
      <c r="G139" s="36"/>
      <c r="H139" s="36"/>
    </row>
    <row r="140" spans="5:8" ht="13" x14ac:dyDescent="0.3">
      <c r="E140" s="35" t="s">
        <v>45</v>
      </c>
      <c r="F140" s="36"/>
      <c r="G140" s="36"/>
      <c r="H140" s="36"/>
    </row>
    <row r="141" spans="5:8" x14ac:dyDescent="0.25">
      <c r="E141" s="1" t="s">
        <v>58</v>
      </c>
      <c r="F141" s="14">
        <v>14070000</v>
      </c>
      <c r="G141" s="14">
        <v>15737000</v>
      </c>
      <c r="H141" s="14">
        <v>16266000</v>
      </c>
    </row>
    <row r="142" spans="5:8" x14ac:dyDescent="0.25">
      <c r="E142" s="1" t="s">
        <v>59</v>
      </c>
      <c r="F142" s="14">
        <v>11978000</v>
      </c>
      <c r="G142" s="14">
        <v>13397000</v>
      </c>
      <c r="H142" s="14">
        <v>13848000</v>
      </c>
    </row>
    <row r="143" spans="5:8" x14ac:dyDescent="0.25">
      <c r="E143" s="1" t="s">
        <v>60</v>
      </c>
      <c r="F143" s="14">
        <v>87050000</v>
      </c>
      <c r="G143" s="14">
        <v>97370000</v>
      </c>
      <c r="H143" s="14">
        <v>100644000</v>
      </c>
    </row>
    <row r="144" spans="5:8" x14ac:dyDescent="0.25">
      <c r="E144" s="1" t="s">
        <v>61</v>
      </c>
      <c r="F144" s="14">
        <v>4907000</v>
      </c>
      <c r="G144" s="14">
        <v>5488000</v>
      </c>
      <c r="H144" s="14">
        <v>5673000</v>
      </c>
    </row>
    <row r="145" spans="5:8" x14ac:dyDescent="0.25">
      <c r="E145" s="1" t="s">
        <v>62</v>
      </c>
      <c r="F145" s="14">
        <v>44313000</v>
      </c>
      <c r="G145" s="14">
        <v>49562000</v>
      </c>
      <c r="H145" s="14">
        <v>51230000</v>
      </c>
    </row>
    <row r="146" spans="5:8" ht="13" x14ac:dyDescent="0.3">
      <c r="E146" s="35" t="s">
        <v>45</v>
      </c>
      <c r="F146" s="36"/>
      <c r="G146" s="36"/>
      <c r="H146" s="36"/>
    </row>
    <row r="147" spans="5:8" ht="13" x14ac:dyDescent="0.3">
      <c r="E147" s="35" t="s">
        <v>45</v>
      </c>
      <c r="F147" s="36"/>
      <c r="G147" s="36"/>
      <c r="H147" s="36"/>
    </row>
    <row r="148" spans="5:8" ht="13" x14ac:dyDescent="0.3">
      <c r="E148" s="37" t="s">
        <v>56</v>
      </c>
      <c r="F148" s="36"/>
      <c r="G148" s="36"/>
      <c r="H148" s="36"/>
    </row>
    <row r="149" spans="5:8" ht="13" x14ac:dyDescent="0.3">
      <c r="E149" s="35" t="s">
        <v>45</v>
      </c>
      <c r="F149" s="36"/>
      <c r="G149" s="36"/>
      <c r="H149" s="36"/>
    </row>
    <row r="150" spans="5:8" x14ac:dyDescent="0.25">
      <c r="E150" s="1" t="s">
        <v>60</v>
      </c>
      <c r="F150" s="14">
        <v>44000000</v>
      </c>
      <c r="G150" s="14">
        <v>46200000</v>
      </c>
      <c r="H150" s="14"/>
    </row>
    <row r="151" spans="5:8" x14ac:dyDescent="0.25">
      <c r="E151" s="1" t="s">
        <v>61</v>
      </c>
      <c r="F151" s="14">
        <v>43100000</v>
      </c>
      <c r="G151" s="14">
        <v>45340000</v>
      </c>
      <c r="H151" s="14"/>
    </row>
    <row r="152" spans="5:8" x14ac:dyDescent="0.25">
      <c r="E152" s="1" t="s">
        <v>62</v>
      </c>
      <c r="F152" s="14">
        <v>44000000</v>
      </c>
      <c r="G152" s="14">
        <v>45446000</v>
      </c>
      <c r="H152" s="14"/>
    </row>
    <row r="153" spans="5:8" x14ac:dyDescent="0.25">
      <c r="F153" s="17"/>
      <c r="G153" s="17"/>
      <c r="H153" s="17"/>
    </row>
    <row r="154" spans="5:8" x14ac:dyDescent="0.25">
      <c r="F154" s="17"/>
      <c r="G154" s="17"/>
      <c r="H154" s="17"/>
    </row>
    <row r="155" spans="5:8" x14ac:dyDescent="0.25">
      <c r="F155" s="17"/>
      <c r="G155" s="17"/>
      <c r="H155" s="17"/>
    </row>
    <row r="156" spans="5:8" x14ac:dyDescent="0.25">
      <c r="F156" s="17"/>
      <c r="G156" s="17"/>
      <c r="H156" s="17"/>
    </row>
    <row r="157" spans="5:8" x14ac:dyDescent="0.25">
      <c r="F157" s="17"/>
      <c r="G157" s="17"/>
      <c r="H157" s="17"/>
    </row>
    <row r="158" spans="5:8" x14ac:dyDescent="0.25">
      <c r="F158" s="17"/>
      <c r="G158" s="17"/>
      <c r="H158" s="17"/>
    </row>
    <row r="159" spans="5:8" x14ac:dyDescent="0.25">
      <c r="F159" s="17"/>
      <c r="G159" s="17"/>
      <c r="H159" s="17"/>
    </row>
    <row r="160" spans="5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17">
    <mergeCell ref="E1:H1"/>
    <mergeCell ref="E2:H2"/>
    <mergeCell ref="E120:H120"/>
    <mergeCell ref="E121:H121"/>
    <mergeCell ref="E122:H122"/>
    <mergeCell ref="E123:H123"/>
    <mergeCell ref="E124:H124"/>
    <mergeCell ref="E130:H130"/>
    <mergeCell ref="E131:H131"/>
    <mergeCell ref="E137:H137"/>
    <mergeCell ref="E148:H148"/>
    <mergeCell ref="E149:H149"/>
    <mergeCell ref="E138:H138"/>
    <mergeCell ref="E139:H139"/>
    <mergeCell ref="E140:H140"/>
    <mergeCell ref="E146:H146"/>
    <mergeCell ref="E147:H147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2" manualBreakCount="2">
    <brk id="44" max="16383" man="1"/>
    <brk id="7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63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231333000</v>
      </c>
      <c r="G5" s="3">
        <v>238735000</v>
      </c>
      <c r="H5" s="3">
        <v>247876000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7001000</v>
      </c>
      <c r="G7" s="23">
        <f>SUM(G8:G20)</f>
        <v>7121000</v>
      </c>
      <c r="H7" s="23">
        <f>SUM(H8:H20)</f>
        <v>3218000</v>
      </c>
    </row>
    <row r="8" spans="5:8" ht="13" x14ac:dyDescent="0.3">
      <c r="E8" s="24" t="s">
        <v>11</v>
      </c>
      <c r="F8" s="9"/>
      <c r="G8" s="9"/>
      <c r="H8" s="9"/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4000000</v>
      </c>
      <c r="G11" s="9">
        <v>4000000</v>
      </c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3001000</v>
      </c>
      <c r="G14" s="25">
        <v>3121000</v>
      </c>
      <c r="H14" s="25">
        <v>3218000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2768000</v>
      </c>
      <c r="G21" s="3">
        <f>SUM(G22:G30)</f>
        <v>1300000</v>
      </c>
      <c r="H21" s="3">
        <f>SUM(H22:H30)</f>
        <v>1500000</v>
      </c>
    </row>
    <row r="22" spans="5:8" ht="13" x14ac:dyDescent="0.3">
      <c r="E22" s="24" t="s">
        <v>25</v>
      </c>
      <c r="F22" s="25">
        <v>1200000</v>
      </c>
      <c r="G22" s="25">
        <v>1300000</v>
      </c>
      <c r="H22" s="25">
        <v>1500000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1568000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241102000</v>
      </c>
      <c r="G31" s="16">
        <f>+G5+G6+G7+G21</f>
        <v>247156000</v>
      </c>
      <c r="H31" s="16">
        <f>+H5+H6+H7+H21</f>
        <v>252594000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241102000</v>
      </c>
      <c r="G44" s="31">
        <f>+G31+G43</f>
        <v>247156000</v>
      </c>
      <c r="H44" s="31">
        <f>+H31+H43</f>
        <v>252594000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64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484660000</v>
      </c>
      <c r="G5" s="3">
        <v>493863000</v>
      </c>
      <c r="H5" s="3">
        <v>519302000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163091000</v>
      </c>
      <c r="G7" s="23">
        <f>SUM(G8:G20)</f>
        <v>206404000</v>
      </c>
      <c r="H7" s="23">
        <f>SUM(H8:H20)</f>
        <v>213732000</v>
      </c>
    </row>
    <row r="8" spans="5:8" ht="13" x14ac:dyDescent="0.3">
      <c r="E8" s="24" t="s">
        <v>11</v>
      </c>
      <c r="F8" s="9">
        <v>150631000</v>
      </c>
      <c r="G8" s="9">
        <v>157460000</v>
      </c>
      <c r="H8" s="9">
        <v>162590000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4000000</v>
      </c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8460000</v>
      </c>
      <c r="G17" s="9">
        <v>48944000</v>
      </c>
      <c r="H17" s="9">
        <v>51142000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5385000</v>
      </c>
      <c r="G21" s="3">
        <f>SUM(G22:G30)</f>
        <v>2900000</v>
      </c>
      <c r="H21" s="3">
        <f>SUM(H22:H30)</f>
        <v>3000000</v>
      </c>
    </row>
    <row r="22" spans="5:8" ht="13" x14ac:dyDescent="0.3">
      <c r="E22" s="24" t="s">
        <v>25</v>
      </c>
      <c r="F22" s="25">
        <v>2900000</v>
      </c>
      <c r="G22" s="25">
        <v>2900000</v>
      </c>
      <c r="H22" s="25">
        <v>3000000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2485000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653136000</v>
      </c>
      <c r="G31" s="16">
        <f>+G5+G6+G7+G21</f>
        <v>703167000</v>
      </c>
      <c r="H31" s="16">
        <f>+H5+H6+H7+H21</f>
        <v>736034000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5217000</v>
      </c>
      <c r="G33" s="3">
        <f>SUM(G34:G40)</f>
        <v>85174000</v>
      </c>
      <c r="H33" s="3">
        <f>SUM(H34:H40)</f>
        <v>100269000</v>
      </c>
    </row>
    <row r="34" spans="5:8" ht="13" x14ac:dyDescent="0.3">
      <c r="E34" s="24" t="s">
        <v>19</v>
      </c>
      <c r="F34" s="9"/>
      <c r="G34" s="9">
        <v>75152000</v>
      </c>
      <c r="H34" s="9">
        <v>78526000</v>
      </c>
    </row>
    <row r="35" spans="5:8" ht="13" x14ac:dyDescent="0.3">
      <c r="E35" s="24" t="s">
        <v>37</v>
      </c>
      <c r="F35" s="9">
        <v>5217000</v>
      </c>
      <c r="G35" s="9">
        <v>10022000</v>
      </c>
      <c r="H35" s="9">
        <v>21743000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5217000</v>
      </c>
      <c r="G43" s="29">
        <f>+G33+G41</f>
        <v>85174000</v>
      </c>
      <c r="H43" s="29">
        <f>+H33+H41</f>
        <v>100269000</v>
      </c>
    </row>
    <row r="44" spans="5:8" ht="14" x14ac:dyDescent="0.3">
      <c r="E44" s="30" t="s">
        <v>42</v>
      </c>
      <c r="F44" s="31">
        <f>+F31+F43</f>
        <v>658353000</v>
      </c>
      <c r="G44" s="31">
        <f>+G31+G43</f>
        <v>788341000</v>
      </c>
      <c r="H44" s="31">
        <f>+H31+H43</f>
        <v>836303000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65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1232260000</v>
      </c>
      <c r="G5" s="3">
        <v>1284945000</v>
      </c>
      <c r="H5" s="3">
        <v>1321575000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376631000</v>
      </c>
      <c r="G7" s="23">
        <f>SUM(G8:G20)</f>
        <v>408734000</v>
      </c>
      <c r="H7" s="23">
        <f>SUM(H8:H20)</f>
        <v>426551000</v>
      </c>
    </row>
    <row r="8" spans="5:8" ht="13" x14ac:dyDescent="0.3">
      <c r="E8" s="24" t="s">
        <v>11</v>
      </c>
      <c r="F8" s="9">
        <v>348220000</v>
      </c>
      <c r="G8" s="9">
        <v>388875000</v>
      </c>
      <c r="H8" s="9">
        <v>401794000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28411000</v>
      </c>
      <c r="G11" s="9">
        <v>19859000</v>
      </c>
      <c r="H11" s="9">
        <v>24757000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7055000</v>
      </c>
      <c r="G21" s="3">
        <f>SUM(G22:G30)</f>
        <v>3000000</v>
      </c>
      <c r="H21" s="3">
        <f>SUM(H22:H30)</f>
        <v>3000000</v>
      </c>
    </row>
    <row r="22" spans="5:8" ht="13" x14ac:dyDescent="0.3">
      <c r="E22" s="24" t="s">
        <v>25</v>
      </c>
      <c r="F22" s="25">
        <v>2900000</v>
      </c>
      <c r="G22" s="25">
        <v>3000000</v>
      </c>
      <c r="H22" s="25">
        <v>3000000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4155000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1615946000</v>
      </c>
      <c r="G31" s="16">
        <f>+G5+G6+G7+G21</f>
        <v>1696679000</v>
      </c>
      <c r="H31" s="16">
        <f>+H5+H6+H7+H21</f>
        <v>1751126000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107430000</v>
      </c>
      <c r="G33" s="3">
        <f>SUM(G34:G40)</f>
        <v>129856000</v>
      </c>
      <c r="H33" s="3">
        <f>SUM(H34:H40)</f>
        <v>134258000</v>
      </c>
    </row>
    <row r="34" spans="5:8" ht="13" x14ac:dyDescent="0.3">
      <c r="E34" s="24" t="s">
        <v>19</v>
      </c>
      <c r="F34" s="9">
        <v>58112000</v>
      </c>
      <c r="G34" s="9">
        <v>29236000</v>
      </c>
      <c r="H34" s="9">
        <v>30549000</v>
      </c>
    </row>
    <row r="35" spans="5:8" ht="13" x14ac:dyDescent="0.3">
      <c r="E35" s="24" t="s">
        <v>37</v>
      </c>
      <c r="F35" s="9">
        <v>32318000</v>
      </c>
      <c r="G35" s="9">
        <v>82770000</v>
      </c>
      <c r="H35" s="9">
        <v>80767000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>
        <v>17000000</v>
      </c>
      <c r="G38" s="9">
        <v>17850000</v>
      </c>
      <c r="H38" s="9">
        <v>22942000</v>
      </c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107430000</v>
      </c>
      <c r="G43" s="29">
        <f>+G33+G41</f>
        <v>129856000</v>
      </c>
      <c r="H43" s="29">
        <f>+H33+H41</f>
        <v>134258000</v>
      </c>
    </row>
    <row r="44" spans="5:8" ht="14" x14ac:dyDescent="0.3">
      <c r="E44" s="30" t="s">
        <v>42</v>
      </c>
      <c r="F44" s="31">
        <f>+F31+F43</f>
        <v>1723376000</v>
      </c>
      <c r="G44" s="31">
        <f>+G31+G43</f>
        <v>1826535000</v>
      </c>
      <c r="H44" s="31">
        <f>+H31+H43</f>
        <v>1885384000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66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1314907000</v>
      </c>
      <c r="G5" s="3">
        <v>1391373000</v>
      </c>
      <c r="H5" s="3">
        <v>1410916000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537195000</v>
      </c>
      <c r="G7" s="23">
        <f>SUM(G8:G20)</f>
        <v>559770000</v>
      </c>
      <c r="H7" s="23">
        <f>SUM(H8:H20)</f>
        <v>566535000</v>
      </c>
    </row>
    <row r="8" spans="5:8" ht="13" x14ac:dyDescent="0.3">
      <c r="E8" s="24" t="s">
        <v>11</v>
      </c>
      <c r="F8" s="9">
        <v>292024000</v>
      </c>
      <c r="G8" s="9">
        <v>326022000</v>
      </c>
      <c r="H8" s="9">
        <v>336826000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>
        <v>159488000</v>
      </c>
      <c r="G10" s="25">
        <v>151903000</v>
      </c>
      <c r="H10" s="25">
        <v>152024000</v>
      </c>
    </row>
    <row r="11" spans="5:8" ht="13" x14ac:dyDescent="0.3">
      <c r="E11" s="24" t="s">
        <v>14</v>
      </c>
      <c r="F11" s="9">
        <v>4000000</v>
      </c>
      <c r="G11" s="9">
        <v>20000000</v>
      </c>
      <c r="H11" s="9">
        <v>25127000</v>
      </c>
    </row>
    <row r="12" spans="5:8" ht="13" x14ac:dyDescent="0.3">
      <c r="E12" s="24" t="s">
        <v>15</v>
      </c>
      <c r="F12" s="9">
        <v>11545000</v>
      </c>
      <c r="G12" s="9">
        <v>11545000</v>
      </c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70138000</v>
      </c>
      <c r="G17" s="9">
        <v>50300000</v>
      </c>
      <c r="H17" s="9">
        <v>52558000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4964000</v>
      </c>
      <c r="G21" s="3">
        <f>SUM(G22:G30)</f>
        <v>2100000</v>
      </c>
      <c r="H21" s="3">
        <f>SUM(H22:H30)</f>
        <v>2200000</v>
      </c>
    </row>
    <row r="22" spans="5:8" ht="13" x14ac:dyDescent="0.3">
      <c r="E22" s="24" t="s">
        <v>25</v>
      </c>
      <c r="F22" s="25">
        <v>2000000</v>
      </c>
      <c r="G22" s="25">
        <v>2100000</v>
      </c>
      <c r="H22" s="25">
        <v>2200000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2964000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1857066000</v>
      </c>
      <c r="G31" s="16">
        <f>+G5+G6+G7+G21</f>
        <v>1953243000</v>
      </c>
      <c r="H31" s="16">
        <f>+H5+H6+H7+H21</f>
        <v>1979651000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38131000</v>
      </c>
      <c r="G33" s="3">
        <f>SUM(G34:G40)</f>
        <v>0</v>
      </c>
      <c r="H33" s="3">
        <f>SUM(H34:H40)</f>
        <v>4368000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38131000</v>
      </c>
      <c r="G35" s="9"/>
      <c r="H35" s="9">
        <v>4368000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38131000</v>
      </c>
      <c r="G43" s="29">
        <f>+G33+G41</f>
        <v>0</v>
      </c>
      <c r="H43" s="29">
        <f>+H33+H41</f>
        <v>4368000</v>
      </c>
    </row>
    <row r="44" spans="5:8" ht="14" x14ac:dyDescent="0.3">
      <c r="E44" s="30" t="s">
        <v>42</v>
      </c>
      <c r="F44" s="31">
        <f>+F31+F43</f>
        <v>1895197000</v>
      </c>
      <c r="G44" s="31">
        <f>+G31+G43</f>
        <v>1953243000</v>
      </c>
      <c r="H44" s="31">
        <f>+H31+H43</f>
        <v>1984019000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67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149305000</v>
      </c>
      <c r="G5" s="3">
        <v>154840000</v>
      </c>
      <c r="H5" s="3">
        <v>160056000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38894000</v>
      </c>
      <c r="G7" s="23">
        <f>SUM(G8:G20)</f>
        <v>34148000</v>
      </c>
      <c r="H7" s="23">
        <f>SUM(H8:H20)</f>
        <v>38128000</v>
      </c>
    </row>
    <row r="8" spans="5:8" ht="13" x14ac:dyDescent="0.3">
      <c r="E8" s="24" t="s">
        <v>11</v>
      </c>
      <c r="F8" s="9">
        <v>31061000</v>
      </c>
      <c r="G8" s="9">
        <v>34148000</v>
      </c>
      <c r="H8" s="9">
        <v>35128000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7833000</v>
      </c>
      <c r="G11" s="9"/>
      <c r="H11" s="9">
        <v>3000000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4489000</v>
      </c>
      <c r="G21" s="3">
        <f>SUM(G22:G30)</f>
        <v>3000000</v>
      </c>
      <c r="H21" s="3">
        <f>SUM(H22:H30)</f>
        <v>3000000</v>
      </c>
    </row>
    <row r="22" spans="5:8" ht="13" x14ac:dyDescent="0.3">
      <c r="E22" s="24" t="s">
        <v>25</v>
      </c>
      <c r="F22" s="25">
        <v>3000000</v>
      </c>
      <c r="G22" s="25">
        <v>3000000</v>
      </c>
      <c r="H22" s="25">
        <v>3000000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1489000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192688000</v>
      </c>
      <c r="G31" s="16">
        <f>+G5+G6+G7+G21</f>
        <v>191988000</v>
      </c>
      <c r="H31" s="16">
        <f>+H5+H6+H7+H21</f>
        <v>201184000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20450000</v>
      </c>
      <c r="G33" s="3">
        <f>SUM(G34:G40)</f>
        <v>24140000</v>
      </c>
      <c r="H33" s="3">
        <f>SUM(H34:H40)</f>
        <v>34361000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450000</v>
      </c>
      <c r="G35" s="9">
        <v>3140000</v>
      </c>
      <c r="H35" s="9">
        <v>2418000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>
        <v>20000000</v>
      </c>
      <c r="G38" s="9">
        <v>21000000</v>
      </c>
      <c r="H38" s="9">
        <v>31943000</v>
      </c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20450000</v>
      </c>
      <c r="G43" s="29">
        <f>+G33+G41</f>
        <v>24140000</v>
      </c>
      <c r="H43" s="29">
        <f>+H33+H41</f>
        <v>34361000</v>
      </c>
    </row>
    <row r="44" spans="5:8" ht="14" x14ac:dyDescent="0.3">
      <c r="E44" s="30" t="s">
        <v>42</v>
      </c>
      <c r="F44" s="31">
        <f>+F31+F43</f>
        <v>213138000</v>
      </c>
      <c r="G44" s="31">
        <f>+G31+G43</f>
        <v>216128000</v>
      </c>
      <c r="H44" s="31">
        <f>+H31+H43</f>
        <v>235545000</v>
      </c>
    </row>
    <row r="45" spans="5:8" ht="13" hidden="1" x14ac:dyDescent="0.25">
      <c r="E45" s="2" t="s">
        <v>82</v>
      </c>
      <c r="F45" s="3"/>
      <c r="G45" s="3"/>
      <c r="H45" s="3"/>
    </row>
    <row r="46" spans="5:8" ht="13" hidden="1" x14ac:dyDescent="0.25">
      <c r="E46" s="2" t="s">
        <v>83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hidden="1" x14ac:dyDescent="0.25">
      <c r="E47" s="32" t="s">
        <v>84</v>
      </c>
      <c r="F47" s="3"/>
      <c r="G47" s="3"/>
      <c r="H47" s="3"/>
    </row>
    <row r="48" spans="5:8" ht="13" hidden="1" x14ac:dyDescent="0.25">
      <c r="E48" s="2"/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hidden="1" x14ac:dyDescent="0.25">
      <c r="E49" s="4"/>
      <c r="F49" s="5"/>
      <c r="G49" s="6"/>
      <c r="H49" s="7"/>
    </row>
    <row r="50" spans="5:8" hidden="1" x14ac:dyDescent="0.25">
      <c r="E50" s="4"/>
      <c r="F50" s="8"/>
      <c r="G50" s="9"/>
      <c r="H50" s="10"/>
    </row>
    <row r="51" spans="5:8" hidden="1" x14ac:dyDescent="0.25">
      <c r="E51" s="4"/>
      <c r="F51" s="8"/>
      <c r="G51" s="9"/>
      <c r="H51" s="10"/>
    </row>
    <row r="52" spans="5:8" hidden="1" x14ac:dyDescent="0.25">
      <c r="E52" s="4"/>
      <c r="F52" s="11"/>
      <c r="G52" s="12"/>
      <c r="H52" s="13"/>
    </row>
    <row r="53" spans="5:8" hidden="1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hidden="1" x14ac:dyDescent="0.25">
      <c r="E119" s="15" t="s">
        <v>85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idden="1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Summary</vt:lpstr>
      <vt:lpstr>DC37</vt:lpstr>
      <vt:lpstr>DC38</vt:lpstr>
      <vt:lpstr>DC39</vt:lpstr>
      <vt:lpstr>DC40</vt:lpstr>
      <vt:lpstr>NW371</vt:lpstr>
      <vt:lpstr>NW372</vt:lpstr>
      <vt:lpstr>NW373</vt:lpstr>
      <vt:lpstr>NW374</vt:lpstr>
      <vt:lpstr>NW375</vt:lpstr>
      <vt:lpstr>NW381</vt:lpstr>
      <vt:lpstr>NW382</vt:lpstr>
      <vt:lpstr>NW383</vt:lpstr>
      <vt:lpstr>NW384</vt:lpstr>
      <vt:lpstr>NW385</vt:lpstr>
      <vt:lpstr>NW392</vt:lpstr>
      <vt:lpstr>NW393</vt:lpstr>
      <vt:lpstr>NW394</vt:lpstr>
      <vt:lpstr>NW396</vt:lpstr>
      <vt:lpstr>NW397</vt:lpstr>
      <vt:lpstr>NW403</vt:lpstr>
      <vt:lpstr>NW404</vt:lpstr>
      <vt:lpstr>NW405</vt:lpstr>
      <vt:lpstr>'DC37'!Print_Area</vt:lpstr>
      <vt:lpstr>'DC38'!Print_Area</vt:lpstr>
      <vt:lpstr>'DC39'!Print_Area</vt:lpstr>
      <vt:lpstr>'DC40'!Print_Area</vt:lpstr>
      <vt:lpstr>'NW371'!Print_Area</vt:lpstr>
      <vt:lpstr>'NW372'!Print_Area</vt:lpstr>
      <vt:lpstr>'NW373'!Print_Area</vt:lpstr>
      <vt:lpstr>'NW374'!Print_Area</vt:lpstr>
      <vt:lpstr>'NW375'!Print_Area</vt:lpstr>
      <vt:lpstr>'NW381'!Print_Area</vt:lpstr>
      <vt:lpstr>'NW382'!Print_Area</vt:lpstr>
      <vt:lpstr>'NW383'!Print_Area</vt:lpstr>
      <vt:lpstr>'NW384'!Print_Area</vt:lpstr>
      <vt:lpstr>'NW385'!Print_Area</vt:lpstr>
      <vt:lpstr>'NW392'!Print_Area</vt:lpstr>
      <vt:lpstr>'NW393'!Print_Area</vt:lpstr>
      <vt:lpstr>'NW394'!Print_Area</vt:lpstr>
      <vt:lpstr>'NW396'!Print_Area</vt:lpstr>
      <vt:lpstr>'NW397'!Print_Area</vt:lpstr>
      <vt:lpstr>'NW403'!Print_Area</vt:lpstr>
      <vt:lpstr>'NW404'!Print_Area</vt:lpstr>
      <vt:lpstr>'NW405'!Print_Area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Akanyang Modise</dc:creator>
  <cp:lastModifiedBy>Akanyang Modise</cp:lastModifiedBy>
  <dcterms:created xsi:type="dcterms:W3CDTF">2026-04-15T10:55:03Z</dcterms:created>
  <dcterms:modified xsi:type="dcterms:W3CDTF">2026-04-15T10:55:47Z</dcterms:modified>
</cp:coreProperties>
</file>